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915" windowHeight="11250" activeTab="3"/>
  </bookViews>
  <sheets>
    <sheet name="Bilan comptable" sheetId="1" r:id="rId1"/>
    <sheet name="Compte de résultat" sheetId="2" r:id="rId2"/>
    <sheet name="Budget prévisionnel" sheetId="3" r:id="rId3"/>
    <sheet name="Compte rendu financier" sheetId="4" r:id="rId4"/>
    <sheet name="Feuil1" sheetId="5" r:id="rId5"/>
  </sheets>
  <definedNames/>
  <calcPr fullCalcOnLoad="1"/>
</workbook>
</file>

<file path=xl/sharedStrings.xml><?xml version="1.0" encoding="utf-8"?>
<sst xmlns="http://schemas.openxmlformats.org/spreadsheetml/2006/main" count="347" uniqueCount="234">
  <si>
    <t>ACTIF</t>
  </si>
  <si>
    <t>PASSIF</t>
  </si>
  <si>
    <t xml:space="preserve">Brut </t>
  </si>
  <si>
    <t>Amortissements et provisions (à déduire)</t>
  </si>
  <si>
    <t>Net</t>
  </si>
  <si>
    <t>Fonds associatifs sans droit de reprise</t>
  </si>
  <si>
    <t>Réserves</t>
  </si>
  <si>
    <t>Autres</t>
  </si>
  <si>
    <t>Fonds associatifs avec droit de reprise</t>
  </si>
  <si>
    <t>Terrains</t>
  </si>
  <si>
    <t>Subventions d'investissement sur biens non renouvelables</t>
  </si>
  <si>
    <t>Constructions</t>
  </si>
  <si>
    <t>Provisions réglementées</t>
  </si>
  <si>
    <t>Total I</t>
  </si>
  <si>
    <t>Provisions pour risques</t>
  </si>
  <si>
    <t>Provisions pour charges</t>
  </si>
  <si>
    <t>Total II</t>
  </si>
  <si>
    <t>ACTIF CIRCULANT</t>
  </si>
  <si>
    <t>Dettes fiscales et sociales</t>
  </si>
  <si>
    <t>Marchandises</t>
  </si>
  <si>
    <t>Autres dettes</t>
  </si>
  <si>
    <t>Créances :</t>
  </si>
  <si>
    <t>Disponibilités</t>
  </si>
  <si>
    <t>(1)</t>
  </si>
  <si>
    <t>TOTAL GENERAL (I+II)</t>
  </si>
  <si>
    <t xml:space="preserve">ACTIF IMMOBILISE </t>
  </si>
  <si>
    <t>Immobilisations incorporelles :</t>
  </si>
  <si>
    <t>Immobilisations corporelles :</t>
  </si>
  <si>
    <t>Immobilisations financières :</t>
  </si>
  <si>
    <t xml:space="preserve">Participations </t>
  </si>
  <si>
    <t>Installations techniques et matériels</t>
  </si>
  <si>
    <t>Stocks et en-cours :</t>
  </si>
  <si>
    <t>Créances clients</t>
  </si>
  <si>
    <t xml:space="preserve">Charges constatées d'avance </t>
  </si>
  <si>
    <t xml:space="preserve">Matières premières </t>
  </si>
  <si>
    <t>Fonds dédiés sur subventions de fonctionnement</t>
  </si>
  <si>
    <t>FONDS ASSOCIATIFS</t>
  </si>
  <si>
    <t xml:space="preserve">Valeurs mobilières de placement </t>
  </si>
  <si>
    <t>PROVISIONS ET FONDS DEDIES</t>
  </si>
  <si>
    <t>Résultat de l'exercice</t>
  </si>
  <si>
    <t xml:space="preserve">Report à nouveau </t>
  </si>
  <si>
    <t>Fonds propres :</t>
  </si>
  <si>
    <t>Autres fonds associatifs :</t>
  </si>
  <si>
    <t>TOTAL GENERAL (I+II+III)</t>
  </si>
  <si>
    <t>DETTES</t>
  </si>
  <si>
    <t>Emprunts et dettes financières diverses</t>
  </si>
  <si>
    <t>Dettes Fournisseurs</t>
  </si>
  <si>
    <t>Produits constatés d'avance</t>
  </si>
  <si>
    <t xml:space="preserve">Dont concours bancaires courants </t>
  </si>
  <si>
    <t>Emprunts et dettes auprès établissements de crédits (1)</t>
  </si>
  <si>
    <t>Total III</t>
  </si>
  <si>
    <t>Nom de l'association</t>
  </si>
  <si>
    <t>Exercice ….</t>
  </si>
  <si>
    <t>Réalisation</t>
  </si>
  <si>
    <t>%</t>
  </si>
  <si>
    <t>60 - Achats</t>
  </si>
  <si>
    <t>76 - Produits financiers</t>
  </si>
  <si>
    <t>67 - Charges exceptionnelles</t>
  </si>
  <si>
    <t>77 - Produits exceptionnels</t>
  </si>
  <si>
    <t>78 - Reprises sur amortissements et provisions</t>
  </si>
  <si>
    <t>Impôts, taxes et versements assimilés</t>
  </si>
  <si>
    <t>Salaires et traitements</t>
  </si>
  <si>
    <t>Charges sociales</t>
  </si>
  <si>
    <t>TOTAL I</t>
  </si>
  <si>
    <t>Charges nettes sur cessions de valeurs mobilières de placement</t>
  </si>
  <si>
    <t>Sur opérations de gestion</t>
  </si>
  <si>
    <t>Sur opérations en capital</t>
  </si>
  <si>
    <t>Dotations aux amortissements et aux provisions</t>
  </si>
  <si>
    <t>Ventes de marchandises</t>
  </si>
  <si>
    <t>Production immobilisée</t>
  </si>
  <si>
    <t>Subventions d'exploitation</t>
  </si>
  <si>
    <t>Produits nets sur cessions de valeurs mobilières de placement</t>
  </si>
  <si>
    <t>Total  III</t>
  </si>
  <si>
    <t>TOTAL IV</t>
  </si>
  <si>
    <t>Prestations de services</t>
  </si>
  <si>
    <t>Montant net du chiffre d'affaires</t>
  </si>
  <si>
    <t xml:space="preserve">Production stockée </t>
  </si>
  <si>
    <t>Reprises sur provisions et amortissements</t>
  </si>
  <si>
    <t>Transferts de charges</t>
  </si>
  <si>
    <t>Autres intérêts et produits assimilés</t>
  </si>
  <si>
    <t xml:space="preserve">Variation des stocks </t>
  </si>
  <si>
    <t>TOTAL II</t>
  </si>
  <si>
    <t>Résultat d'exploitation (I-II)</t>
  </si>
  <si>
    <t>Résultat financier (III-IV)</t>
  </si>
  <si>
    <t>TOTAL V</t>
  </si>
  <si>
    <t>TOTAL VI</t>
  </si>
  <si>
    <t>Total des produits (I+III+V)</t>
  </si>
  <si>
    <t>Total des charges (II+IV+VI)</t>
  </si>
  <si>
    <t>Solde intermédiaire</t>
  </si>
  <si>
    <t>CHARGES</t>
  </si>
  <si>
    <t>61 - Services extérieurs</t>
  </si>
  <si>
    <t>Locations</t>
  </si>
  <si>
    <t>Assurance</t>
  </si>
  <si>
    <t>Documentation</t>
  </si>
  <si>
    <t>62 - Autres services extérieurs</t>
  </si>
  <si>
    <t>Rémunérations intermédiaires et honoraires</t>
  </si>
  <si>
    <t>Publicité, publication</t>
  </si>
  <si>
    <t>PRODUITS</t>
  </si>
  <si>
    <t>74 - Subventions d'exploitation</t>
  </si>
  <si>
    <t>Fonds européens</t>
  </si>
  <si>
    <t>75 - Autres produits de gestion courante</t>
  </si>
  <si>
    <t>77 - produits exceptionnels</t>
  </si>
  <si>
    <t>TOTAL des produits</t>
  </si>
  <si>
    <t>Déplacements, missions et réceptions</t>
  </si>
  <si>
    <t>Frais postaux et télécommunications</t>
  </si>
  <si>
    <t>Services bancaires</t>
  </si>
  <si>
    <t>Divers (cotisations,…)</t>
  </si>
  <si>
    <t>Fournitures d'entretiens et de petit équipement</t>
  </si>
  <si>
    <t>Fournitures administratives</t>
  </si>
  <si>
    <t>Fournitures non stockables (énergie,…)</t>
  </si>
  <si>
    <t>Sous-traitance générale</t>
  </si>
  <si>
    <t>Crédit-bail</t>
  </si>
  <si>
    <t>Locations (mobilières et immobilières)</t>
  </si>
  <si>
    <t>Entretien et maintenance</t>
  </si>
  <si>
    <t>63 - Impôts et taxes</t>
  </si>
  <si>
    <t>Sur rémunération</t>
  </si>
  <si>
    <t>64 - Charges de personnel</t>
  </si>
  <si>
    <t>Rémunération du personnel</t>
  </si>
  <si>
    <t>Autres charges de personnel</t>
  </si>
  <si>
    <t>Autres impôts et taxes</t>
  </si>
  <si>
    <t>65 - Autres charges de gestion courante</t>
  </si>
  <si>
    <t>66 - Charges financières</t>
  </si>
  <si>
    <t>68 - Dotations aux amortissements et aux provisions</t>
  </si>
  <si>
    <t>TOTAL des charges</t>
  </si>
  <si>
    <t xml:space="preserve">Autres </t>
  </si>
  <si>
    <t>Contributions volontaires en nature</t>
  </si>
  <si>
    <t>86 - Emplois des contributions volontaires en nature</t>
  </si>
  <si>
    <t>Secours en nature</t>
  </si>
  <si>
    <t>Mise à disposition gratuite de biens et services</t>
  </si>
  <si>
    <t>Prestations</t>
  </si>
  <si>
    <t>Personnel bénévole</t>
  </si>
  <si>
    <t>TOTAL</t>
  </si>
  <si>
    <t>87 - Contributions volontaires en nature</t>
  </si>
  <si>
    <t>Bénévolat</t>
  </si>
  <si>
    <t>Prestations en nature</t>
  </si>
  <si>
    <t>Dons en nature</t>
  </si>
  <si>
    <t>70 - Ventes</t>
  </si>
  <si>
    <t>Prévision</t>
  </si>
  <si>
    <t>Date début d'exercice</t>
  </si>
  <si>
    <t>Date fin d'exercice</t>
  </si>
  <si>
    <t>../../….</t>
  </si>
  <si>
    <t>Charges directes affectées à l'action</t>
  </si>
  <si>
    <t>Ressources directes affectées à l'action</t>
  </si>
  <si>
    <t>Charges indirectes affectées à l'action</t>
  </si>
  <si>
    <t>Charges fixes de fonctionnement</t>
  </si>
  <si>
    <t>Frais financiers</t>
  </si>
  <si>
    <t>Autres produits (collecte, cotisations,…)</t>
  </si>
  <si>
    <t>Sous total des autres produits d'exploitation</t>
  </si>
  <si>
    <t xml:space="preserve">Produits d'exploitation </t>
  </si>
  <si>
    <t xml:space="preserve">Charges d'exploitation </t>
  </si>
  <si>
    <t>Produits financiers</t>
  </si>
  <si>
    <t>Charges financières</t>
  </si>
  <si>
    <t>Produits exceptionnels</t>
  </si>
  <si>
    <t>Charges exceptionnelles</t>
  </si>
  <si>
    <t>Reprises sur provisions</t>
  </si>
  <si>
    <t>Achats stockés</t>
  </si>
  <si>
    <t>Achats d'études et de prestations de services</t>
  </si>
  <si>
    <t>Achats non stockés de matières et fournitures (énergie, petit équipement,…)</t>
  </si>
  <si>
    <t>Services extérieurs</t>
  </si>
  <si>
    <t>Sous traitance générale</t>
  </si>
  <si>
    <t>Crédit bail</t>
  </si>
  <si>
    <t>Entretiens et réparations</t>
  </si>
  <si>
    <t>Primes d'assurance</t>
  </si>
  <si>
    <t>Divers (documentation,…)</t>
  </si>
  <si>
    <t>Autres services extérieurs</t>
  </si>
  <si>
    <t>Personnel extérieur</t>
  </si>
  <si>
    <t>Rémunération d'intermédiaires et honoraires</t>
  </si>
  <si>
    <t>Publicité, publications, relations publiques</t>
  </si>
  <si>
    <t>Transports de biens</t>
  </si>
  <si>
    <t>Frais postaux et de télécommunications</t>
  </si>
  <si>
    <t>601/602</t>
  </si>
  <si>
    <t>603</t>
  </si>
  <si>
    <t>604</t>
  </si>
  <si>
    <t>606</t>
  </si>
  <si>
    <t>61</t>
  </si>
  <si>
    <t>611</t>
  </si>
  <si>
    <t>612</t>
  </si>
  <si>
    <t>613</t>
  </si>
  <si>
    <t>615</t>
  </si>
  <si>
    <t>616</t>
  </si>
  <si>
    <t>618</t>
  </si>
  <si>
    <t>62</t>
  </si>
  <si>
    <t>621</t>
  </si>
  <si>
    <t>622</t>
  </si>
  <si>
    <t>623</t>
  </si>
  <si>
    <t>624</t>
  </si>
  <si>
    <t>625</t>
  </si>
  <si>
    <t>626</t>
  </si>
  <si>
    <t>627</t>
  </si>
  <si>
    <t>628</t>
  </si>
  <si>
    <t>63</t>
  </si>
  <si>
    <t>64</t>
  </si>
  <si>
    <t>65</t>
  </si>
  <si>
    <t>641</t>
  </si>
  <si>
    <t>645/647</t>
  </si>
  <si>
    <t>648</t>
  </si>
  <si>
    <t xml:space="preserve">Autres charges de personnel </t>
  </si>
  <si>
    <t>Charges d'intérêts</t>
  </si>
  <si>
    <t>681</t>
  </si>
  <si>
    <t>60</t>
  </si>
  <si>
    <t>Achats</t>
  </si>
  <si>
    <t>Charges de personnel</t>
  </si>
  <si>
    <t>Autres charges de gestion courante</t>
  </si>
  <si>
    <t>Vente de produits finis, prestations de services, marchandises</t>
  </si>
  <si>
    <t>date début exercice</t>
  </si>
  <si>
    <t>date fin exercice</t>
  </si>
  <si>
    <t>+ report des ressources non utilisées des exercices antérieurs</t>
  </si>
  <si>
    <t>689</t>
  </si>
  <si>
    <t>- engagements à réaliser sur ressources affectées</t>
  </si>
  <si>
    <t>EXCEDENT ou DEFICIT</t>
  </si>
  <si>
    <t>Produits</t>
  </si>
  <si>
    <t>Charges</t>
  </si>
  <si>
    <t>Mise à disposition gratuite de biens</t>
  </si>
  <si>
    <t>Résultat exceptionnel (V-VI)</t>
  </si>
  <si>
    <t>Brevets, licences, logiciels</t>
  </si>
  <si>
    <t>Communes ( à préciser)</t>
  </si>
  <si>
    <t>Ventes</t>
  </si>
  <si>
    <t>Conseil général 63 (Aide au projet)</t>
  </si>
  <si>
    <t>Conseil général 63 (DAL</t>
  </si>
  <si>
    <t>Autres départements</t>
  </si>
  <si>
    <t>Conseil régional Auvergne</t>
  </si>
  <si>
    <t>Autres Régions</t>
  </si>
  <si>
    <t>Intercommunalités ( à préciser)</t>
  </si>
  <si>
    <t>Etat ( à préciser)</t>
  </si>
  <si>
    <t xml:space="preserve">Organismes sociaux </t>
  </si>
  <si>
    <t>Emplois aidés ( ASP)</t>
  </si>
  <si>
    <t>Cotisations, autres</t>
  </si>
  <si>
    <t>Autres recettes (Mécénat)</t>
  </si>
  <si>
    <t>Prestations en nature (prêt de salle, de matériel)</t>
  </si>
  <si>
    <t>Année N-1</t>
  </si>
  <si>
    <t xml:space="preserve">Prévisions </t>
  </si>
  <si>
    <t>Exercice N</t>
  </si>
  <si>
    <t>Exercice N-1</t>
  </si>
  <si>
    <t>Conseil Régional Auvergne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</si>
</sst>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_-* #,##0.0\ _€_-;\-* #,##0.0\ _€_-;_-* &quot;-&quot;??\ _€_-;_-@_-"/>
    <numFmt numFmtId="166" formatCode="_-* #,##0\ _€_-;\-* #,##0\ _€_-;_-* &quot;-&quot;??\ _€_-;_-@_-"/>
    <numFmt numFmtId="167" formatCode="[$-40C]dddd\ d\ mmmm\ yyyy"/>
    <numFmt numFmtId="168" formatCode="0.0"/>
    <numFmt numFmtId="169" formatCode="0.0%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7"/>
      <color indexed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b/>
      <sz val="11"/>
      <color rgb="FF0000FF"/>
      <name val="Arial"/>
      <family val="2"/>
    </font>
    <font>
      <i/>
      <sz val="11"/>
      <color rgb="FF0000FF"/>
      <name val="Arial"/>
      <family val="2"/>
    </font>
    <font>
      <b/>
      <i/>
      <sz val="11"/>
      <color rgb="FF0000FF"/>
      <name val="Arial"/>
      <family val="2"/>
    </font>
    <font>
      <b/>
      <sz val="16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1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0" borderId="0" applyNumberFormat="0" applyBorder="0" applyAlignment="0" applyProtection="0"/>
    <xf numFmtId="9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63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 horizontal="left"/>
    </xf>
    <xf numFmtId="3" fontId="7" fillId="0" borderId="13" xfId="0" applyNumberFormat="1" applyFont="1" applyBorder="1" applyAlignment="1" quotePrefix="1">
      <alignment horizontal="center"/>
    </xf>
    <xf numFmtId="3" fontId="11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 horizontal="left"/>
    </xf>
    <xf numFmtId="3" fontId="7" fillId="0" borderId="18" xfId="0" applyNumberFormat="1" applyFont="1" applyBorder="1" applyAlignment="1" quotePrefix="1">
      <alignment horizontal="center"/>
    </xf>
    <xf numFmtId="3" fontId="5" fillId="0" borderId="19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21" xfId="0" applyNumberFormat="1" applyFont="1" applyBorder="1" applyAlignment="1" quotePrefix="1">
      <alignment horizontal="center"/>
    </xf>
    <xf numFmtId="3" fontId="11" fillId="0" borderId="2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7" fillId="0" borderId="13" xfId="0" applyNumberFormat="1" applyFont="1" applyBorder="1" applyAlignment="1" quotePrefix="1">
      <alignment horizontal="center" vertical="top"/>
    </xf>
    <xf numFmtId="3" fontId="7" fillId="0" borderId="18" xfId="0" applyNumberFormat="1" applyFont="1" applyBorder="1" applyAlignment="1" quotePrefix="1">
      <alignment horizontal="center" vertical="top"/>
    </xf>
    <xf numFmtId="3" fontId="6" fillId="0" borderId="15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13" fillId="0" borderId="13" xfId="0" applyNumberFormat="1" applyFont="1" applyBorder="1" applyAlignment="1">
      <alignment horizontal="left"/>
    </xf>
    <xf numFmtId="3" fontId="13" fillId="0" borderId="30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7" fillId="0" borderId="15" xfId="0" applyNumberFormat="1" applyFont="1" applyBorder="1" applyAlignment="1" quotePrefix="1">
      <alignment horizontal="center"/>
    </xf>
    <xf numFmtId="3" fontId="7" fillId="0" borderId="31" xfId="0" applyNumberFormat="1" applyFont="1" applyFill="1" applyBorder="1" applyAlignment="1">
      <alignment horizontal="left"/>
    </xf>
    <xf numFmtId="3" fontId="7" fillId="0" borderId="21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32" xfId="0" applyNumberFormat="1" applyFont="1" applyFill="1" applyBorder="1" applyAlignment="1">
      <alignment horizontal="left"/>
    </xf>
    <xf numFmtId="3" fontId="8" fillId="0" borderId="29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7" fillId="0" borderId="31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/>
    </xf>
    <xf numFmtId="0" fontId="0" fillId="0" borderId="25" xfId="0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60" fillId="0" borderId="19" xfId="0" applyNumberFormat="1" applyFont="1" applyBorder="1" applyAlignment="1">
      <alignment/>
    </xf>
    <xf numFmtId="3" fontId="60" fillId="0" borderId="16" xfId="0" applyNumberFormat="1" applyFont="1" applyBorder="1" applyAlignment="1">
      <alignment/>
    </xf>
    <xf numFmtId="3" fontId="60" fillId="0" borderId="15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3" fillId="0" borderId="29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11" fillId="0" borderId="38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left"/>
    </xf>
    <xf numFmtId="3" fontId="6" fillId="0" borderId="2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7" fillId="0" borderId="32" xfId="0" applyNumberFormat="1" applyFont="1" applyBorder="1" applyAlignment="1" quotePrefix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17" fillId="0" borderId="0" xfId="0" applyFont="1" applyAlignment="1">
      <alignment horizontal="center" vertical="center"/>
    </xf>
    <xf numFmtId="3" fontId="8" fillId="0" borderId="11" xfId="0" applyNumberFormat="1" applyFont="1" applyFill="1" applyBorder="1" applyAlignment="1">
      <alignment/>
    </xf>
    <xf numFmtId="164" fontId="14" fillId="0" borderId="40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Border="1" applyAlignment="1">
      <alignment/>
    </xf>
    <xf numFmtId="3" fontId="60" fillId="0" borderId="43" xfId="0" applyNumberFormat="1" applyFont="1" applyBorder="1" applyAlignment="1">
      <alignment/>
    </xf>
    <xf numFmtId="3" fontId="11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164" fontId="14" fillId="0" borderId="48" xfId="0" applyNumberFormat="1" applyFont="1" applyFill="1" applyBorder="1" applyAlignment="1">
      <alignment horizontal="center" vertical="center"/>
    </xf>
    <xf numFmtId="3" fontId="14" fillId="0" borderId="43" xfId="0" applyNumberFormat="1" applyFont="1" applyBorder="1" applyAlignment="1">
      <alignment/>
    </xf>
    <xf numFmtId="0" fontId="0" fillId="0" borderId="0" xfId="0" applyBorder="1" applyAlignment="1">
      <alignment/>
    </xf>
    <xf numFmtId="3" fontId="11" fillId="0" borderId="49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42" xfId="0" applyBorder="1" applyAlignment="1">
      <alignment/>
    </xf>
    <xf numFmtId="0" fontId="0" fillId="0" borderId="52" xfId="0" applyBorder="1" applyAlignment="1">
      <alignment/>
    </xf>
    <xf numFmtId="49" fontId="15" fillId="0" borderId="53" xfId="0" applyNumberFormat="1" applyFont="1" applyBorder="1" applyAlignment="1">
      <alignment/>
    </xf>
    <xf numFmtId="3" fontId="15" fillId="0" borderId="54" xfId="0" applyNumberFormat="1" applyFont="1" applyBorder="1" applyAlignment="1">
      <alignment/>
    </xf>
    <xf numFmtId="3" fontId="15" fillId="0" borderId="55" xfId="0" applyNumberFormat="1" applyFont="1" applyFill="1" applyBorder="1" applyAlignment="1">
      <alignment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5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6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/>
    </xf>
    <xf numFmtId="3" fontId="60" fillId="0" borderId="11" xfId="47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47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11" xfId="47" applyNumberFormat="1" applyFont="1" applyBorder="1" applyAlignment="1">
      <alignment/>
    </xf>
    <xf numFmtId="3" fontId="60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17" fillId="0" borderId="0" xfId="0" applyFont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60" fillId="0" borderId="59" xfId="0" applyFont="1" applyBorder="1" applyAlignment="1">
      <alignment/>
    </xf>
    <xf numFmtId="0" fontId="7" fillId="0" borderId="59" xfId="0" applyFont="1" applyBorder="1" applyAlignment="1">
      <alignment/>
    </xf>
    <xf numFmtId="0" fontId="2" fillId="0" borderId="59" xfId="0" applyFont="1" applyBorder="1" applyAlignment="1">
      <alignment horizontal="center" vertical="center"/>
    </xf>
    <xf numFmtId="9" fontId="7" fillId="0" borderId="11" xfId="47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9" fontId="7" fillId="0" borderId="60" xfId="47" applyNumberFormat="1" applyFont="1" applyBorder="1" applyAlignment="1">
      <alignment horizontal="center" vertical="center"/>
    </xf>
    <xf numFmtId="9" fontId="7" fillId="0" borderId="47" xfId="47" applyNumberFormat="1" applyFont="1" applyBorder="1" applyAlignment="1">
      <alignment horizontal="center" vertical="center"/>
    </xf>
    <xf numFmtId="9" fontId="7" fillId="0" borderId="61" xfId="47" applyNumberFormat="1" applyFont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17" fillId="0" borderId="0" xfId="0" applyNumberFormat="1" applyFont="1" applyAlignment="1">
      <alignment horizontal="center" vertical="center"/>
    </xf>
    <xf numFmtId="3" fontId="2" fillId="0" borderId="24" xfId="0" applyNumberFormat="1" applyFont="1" applyFill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 horizontal="left"/>
    </xf>
    <xf numFmtId="3" fontId="7" fillId="0" borderId="62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3" fontId="8" fillId="0" borderId="36" xfId="0" applyNumberFormat="1" applyFont="1" applyBorder="1" applyAlignment="1">
      <alignment horizontal="left"/>
    </xf>
    <xf numFmtId="3" fontId="7" fillId="0" borderId="35" xfId="0" applyNumberFormat="1" applyFont="1" applyFill="1" applyBorder="1" applyAlignment="1">
      <alignment vertical="center"/>
    </xf>
    <xf numFmtId="3" fontId="7" fillId="0" borderId="36" xfId="0" applyNumberFormat="1" applyFont="1" applyBorder="1" applyAlignment="1">
      <alignment horizontal="left"/>
    </xf>
    <xf numFmtId="3" fontId="8" fillId="0" borderId="62" xfId="0" applyNumberFormat="1" applyFont="1" applyBorder="1" applyAlignment="1">
      <alignment horizontal="left"/>
    </xf>
    <xf numFmtId="3" fontId="8" fillId="0" borderId="63" xfId="0" applyNumberFormat="1" applyFont="1" applyBorder="1" applyAlignment="1">
      <alignment horizontal="left"/>
    </xf>
    <xf numFmtId="3" fontId="8" fillId="0" borderId="56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3" fontId="7" fillId="0" borderId="56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/>
    </xf>
    <xf numFmtId="3" fontId="11" fillId="0" borderId="29" xfId="0" applyNumberFormat="1" applyFont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11" fillId="0" borderId="63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63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8" fillId="33" borderId="35" xfId="0" applyNumberFormat="1" applyFont="1" applyFill="1" applyBorder="1" applyAlignment="1">
      <alignment/>
    </xf>
    <xf numFmtId="3" fontId="8" fillId="33" borderId="36" xfId="0" applyNumberFormat="1" applyFont="1" applyFill="1" applyBorder="1" applyAlignment="1">
      <alignment/>
    </xf>
    <xf numFmtId="3" fontId="7" fillId="33" borderId="35" xfId="0" applyNumberFormat="1" applyFont="1" applyFill="1" applyBorder="1" applyAlignment="1">
      <alignment/>
    </xf>
    <xf numFmtId="3" fontId="8" fillId="0" borderId="62" xfId="0" applyNumberFormat="1" applyFont="1" applyFill="1" applyBorder="1" applyAlignment="1">
      <alignment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/>
    </xf>
    <xf numFmtId="3" fontId="2" fillId="33" borderId="64" xfId="0" applyNumberFormat="1" applyFont="1" applyFill="1" applyBorder="1" applyAlignment="1">
      <alignment horizontal="left"/>
    </xf>
    <xf numFmtId="3" fontId="8" fillId="33" borderId="65" xfId="0" applyNumberFormat="1" applyFont="1" applyFill="1" applyBorder="1" applyAlignment="1">
      <alignment horizontal="left"/>
    </xf>
    <xf numFmtId="3" fontId="7" fillId="33" borderId="66" xfId="0" applyNumberFormat="1" applyFont="1" applyFill="1" applyBorder="1" applyAlignment="1">
      <alignment/>
    </xf>
    <xf numFmtId="3" fontId="7" fillId="33" borderId="67" xfId="0" applyNumberFormat="1" applyFont="1" applyFill="1" applyBorder="1" applyAlignment="1">
      <alignment/>
    </xf>
    <xf numFmtId="3" fontId="8" fillId="0" borderId="68" xfId="0" applyNumberFormat="1" applyFont="1" applyFill="1" applyBorder="1" applyAlignment="1">
      <alignment horizontal="left" vertical="center"/>
    </xf>
    <xf numFmtId="3" fontId="7" fillId="0" borderId="69" xfId="0" applyNumberFormat="1" applyFont="1" applyBorder="1" applyAlignment="1">
      <alignment horizontal="left"/>
    </xf>
    <xf numFmtId="3" fontId="7" fillId="0" borderId="70" xfId="0" applyNumberFormat="1" applyFont="1" applyFill="1" applyBorder="1" applyAlignment="1">
      <alignment horizontal="left" vertical="center"/>
    </xf>
    <xf numFmtId="3" fontId="11" fillId="0" borderId="71" xfId="0" applyNumberFormat="1" applyFont="1" applyBorder="1" applyAlignment="1">
      <alignment/>
    </xf>
    <xf numFmtId="3" fontId="8" fillId="0" borderId="72" xfId="0" applyNumberFormat="1" applyFont="1" applyFill="1" applyBorder="1" applyAlignment="1">
      <alignment vertical="center"/>
    </xf>
    <xf numFmtId="3" fontId="8" fillId="0" borderId="73" xfId="0" applyNumberFormat="1" applyFont="1" applyFill="1" applyBorder="1" applyAlignment="1">
      <alignment horizontal="left" vertical="center"/>
    </xf>
    <xf numFmtId="3" fontId="11" fillId="0" borderId="60" xfId="0" applyNumberFormat="1" applyFont="1" applyBorder="1" applyAlignment="1">
      <alignment/>
    </xf>
    <xf numFmtId="3" fontId="7" fillId="0" borderId="68" xfId="0" applyNumberFormat="1" applyFont="1" applyFill="1" applyBorder="1" applyAlignment="1">
      <alignment horizontal="left" vertical="center"/>
    </xf>
    <xf numFmtId="3" fontId="11" fillId="0" borderId="69" xfId="0" applyNumberFormat="1" applyFont="1" applyBorder="1" applyAlignment="1">
      <alignment/>
    </xf>
    <xf numFmtId="3" fontId="7" fillId="0" borderId="72" xfId="0" applyNumberFormat="1" applyFont="1" applyFill="1" applyBorder="1" applyAlignment="1">
      <alignment horizontal="left" vertical="center"/>
    </xf>
    <xf numFmtId="3" fontId="11" fillId="0" borderId="74" xfId="0" applyNumberFormat="1" applyFont="1" applyBorder="1" applyAlignment="1">
      <alignment/>
    </xf>
    <xf numFmtId="3" fontId="7" fillId="0" borderId="73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2" fillId="0" borderId="60" xfId="0" applyNumberFormat="1" applyFont="1" applyBorder="1" applyAlignment="1">
      <alignment/>
    </xf>
    <xf numFmtId="3" fontId="2" fillId="33" borderId="51" xfId="0" applyNumberFormat="1" applyFont="1" applyFill="1" applyBorder="1" applyAlignment="1">
      <alignment/>
    </xf>
    <xf numFmtId="3" fontId="8" fillId="33" borderId="75" xfId="0" applyNumberFormat="1" applyFont="1" applyFill="1" applyBorder="1" applyAlignment="1">
      <alignment/>
    </xf>
    <xf numFmtId="49" fontId="8" fillId="0" borderId="68" xfId="0" applyNumberFormat="1" applyFont="1" applyBorder="1" applyAlignment="1">
      <alignment horizontal="left" vertical="center"/>
    </xf>
    <xf numFmtId="49" fontId="7" fillId="0" borderId="70" xfId="0" applyNumberFormat="1" applyFont="1" applyBorder="1" applyAlignment="1">
      <alignment horizontal="left" vertical="center"/>
    </xf>
    <xf numFmtId="49" fontId="7" fillId="0" borderId="70" xfId="0" applyNumberFormat="1" applyFont="1" applyFill="1" applyBorder="1" applyAlignment="1">
      <alignment horizontal="left" vertical="center"/>
    </xf>
    <xf numFmtId="3" fontId="11" fillId="0" borderId="71" xfId="0" applyNumberFormat="1" applyFont="1" applyFill="1" applyBorder="1" applyAlignment="1">
      <alignment/>
    </xf>
    <xf numFmtId="49" fontId="7" fillId="0" borderId="72" xfId="0" applyNumberFormat="1" applyFont="1" applyFill="1" applyBorder="1" applyAlignment="1">
      <alignment horizontal="left" vertical="center"/>
    </xf>
    <xf numFmtId="3" fontId="11" fillId="0" borderId="74" xfId="0" applyNumberFormat="1" applyFont="1" applyFill="1" applyBorder="1" applyAlignment="1">
      <alignment/>
    </xf>
    <xf numFmtId="49" fontId="8" fillId="0" borderId="68" xfId="0" applyNumberFormat="1" applyFont="1" applyFill="1" applyBorder="1" applyAlignment="1">
      <alignment horizontal="left" vertical="center"/>
    </xf>
    <xf numFmtId="49" fontId="8" fillId="0" borderId="73" xfId="0" applyNumberFormat="1" applyFont="1" applyFill="1" applyBorder="1" applyAlignment="1">
      <alignment horizontal="left" vertical="center"/>
    </xf>
    <xf numFmtId="49" fontId="7" fillId="0" borderId="73" xfId="0" applyNumberFormat="1" applyFont="1" applyFill="1" applyBorder="1" applyAlignment="1">
      <alignment horizontal="left" vertical="center"/>
    </xf>
    <xf numFmtId="3" fontId="11" fillId="0" borderId="60" xfId="0" applyNumberFormat="1" applyFont="1" applyFill="1" applyBorder="1" applyAlignment="1">
      <alignment/>
    </xf>
    <xf numFmtId="49" fontId="8" fillId="0" borderId="51" xfId="0" applyNumberFormat="1" applyFont="1" applyFill="1" applyBorder="1" applyAlignment="1">
      <alignment horizontal="left" vertical="center"/>
    </xf>
    <xf numFmtId="3" fontId="2" fillId="0" borderId="76" xfId="0" applyNumberFormat="1" applyFont="1" applyFill="1" applyBorder="1" applyAlignment="1">
      <alignment/>
    </xf>
    <xf numFmtId="3" fontId="8" fillId="0" borderId="51" xfId="0" applyNumberFormat="1" applyFont="1" applyFill="1" applyBorder="1" applyAlignment="1">
      <alignment/>
    </xf>
    <xf numFmtId="3" fontId="8" fillId="0" borderId="77" xfId="0" applyNumberFormat="1" applyFont="1" applyFill="1" applyBorder="1" applyAlignment="1">
      <alignment/>
    </xf>
    <xf numFmtId="3" fontId="7" fillId="33" borderId="69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horizontal="left" vertical="center"/>
    </xf>
    <xf numFmtId="3" fontId="8" fillId="33" borderId="69" xfId="0" applyNumberFormat="1" applyFont="1" applyFill="1" applyBorder="1" applyAlignment="1">
      <alignment/>
    </xf>
    <xf numFmtId="3" fontId="7" fillId="0" borderId="78" xfId="0" applyNumberFormat="1" applyFont="1" applyFill="1" applyBorder="1" applyAlignment="1">
      <alignment vertical="center"/>
    </xf>
    <xf numFmtId="3" fontId="8" fillId="0" borderId="75" xfId="0" applyNumberFormat="1" applyFont="1" applyFill="1" applyBorder="1" applyAlignment="1">
      <alignment/>
    </xf>
    <xf numFmtId="3" fontId="7" fillId="0" borderId="5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left" vertical="center"/>
    </xf>
    <xf numFmtId="3" fontId="7" fillId="0" borderId="36" xfId="0" applyNumberFormat="1" applyFont="1" applyBorder="1" applyAlignment="1">
      <alignment horizontal="center" vertical="center"/>
    </xf>
    <xf numFmtId="3" fontId="11" fillId="0" borderId="35" xfId="0" applyNumberFormat="1" applyFont="1" applyFill="1" applyBorder="1" applyAlignment="1">
      <alignment/>
    </xf>
    <xf numFmtId="3" fontId="11" fillId="0" borderId="69" xfId="0" applyNumberFormat="1" applyFont="1" applyFill="1" applyBorder="1" applyAlignment="1">
      <alignment/>
    </xf>
    <xf numFmtId="3" fontId="7" fillId="0" borderId="62" xfId="0" applyNumberFormat="1" applyFont="1" applyBorder="1" applyAlignment="1">
      <alignment horizontal="center" vertical="center"/>
    </xf>
    <xf numFmtId="3" fontId="2" fillId="0" borderId="60" xfId="0" applyNumberFormat="1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16" fillId="34" borderId="79" xfId="0" applyNumberFormat="1" applyFont="1" applyFill="1" applyBorder="1" applyAlignment="1">
      <alignment horizontal="center" vertical="center"/>
    </xf>
    <xf numFmtId="3" fontId="16" fillId="34" borderId="80" xfId="0" applyNumberFormat="1" applyFont="1" applyFill="1" applyBorder="1" applyAlignment="1">
      <alignment horizontal="center" vertical="center"/>
    </xf>
    <xf numFmtId="3" fontId="2" fillId="33" borderId="68" xfId="0" applyNumberFormat="1" applyFont="1" applyFill="1" applyBorder="1" applyAlignment="1">
      <alignment/>
    </xf>
    <xf numFmtId="49" fontId="2" fillId="0" borderId="73" xfId="0" applyNumberFormat="1" applyFont="1" applyFill="1" applyBorder="1" applyAlignment="1">
      <alignment horizontal="left" vertical="center"/>
    </xf>
    <xf numFmtId="3" fontId="2" fillId="0" borderId="56" xfId="0" applyNumberFormat="1" applyFont="1" applyFill="1" applyBorder="1" applyAlignment="1">
      <alignment/>
    </xf>
    <xf numFmtId="3" fontId="7" fillId="0" borderId="56" xfId="0" applyNumberFormat="1" applyFont="1" applyBorder="1" applyAlignment="1">
      <alignment horizontal="center" vertical="center"/>
    </xf>
    <xf numFmtId="3" fontId="7" fillId="0" borderId="81" xfId="0" applyNumberFormat="1" applyFont="1" applyFill="1" applyBorder="1" applyAlignment="1">
      <alignment horizontal="left" vertical="center"/>
    </xf>
    <xf numFmtId="3" fontId="7" fillId="0" borderId="32" xfId="0" applyNumberFormat="1" applyFont="1" applyFill="1" applyBorder="1" applyAlignment="1">
      <alignment/>
    </xf>
    <xf numFmtId="3" fontId="60" fillId="0" borderId="38" xfId="0" applyNumberFormat="1" applyFont="1" applyBorder="1" applyAlignment="1">
      <alignment/>
    </xf>
    <xf numFmtId="3" fontId="7" fillId="0" borderId="18" xfId="0" applyNumberFormat="1" applyFont="1" applyBorder="1" applyAlignment="1">
      <alignment horizontal="center" vertical="center"/>
    </xf>
    <xf numFmtId="3" fontId="60" fillId="0" borderId="17" xfId="0" applyNumberFormat="1" applyFont="1" applyBorder="1" applyAlignment="1">
      <alignment/>
    </xf>
    <xf numFmtId="3" fontId="7" fillId="0" borderId="32" xfId="0" applyNumberFormat="1" applyFont="1" applyBorder="1" applyAlignment="1">
      <alignment horizontal="center" vertical="center"/>
    </xf>
    <xf numFmtId="3" fontId="60" fillId="0" borderId="28" xfId="0" applyNumberFormat="1" applyFont="1" applyBorder="1" applyAlignment="1">
      <alignment/>
    </xf>
    <xf numFmtId="3" fontId="60" fillId="0" borderId="69" xfId="0" applyNumberFormat="1" applyFont="1" applyBorder="1" applyAlignment="1">
      <alignment/>
    </xf>
    <xf numFmtId="3" fontId="60" fillId="0" borderId="71" xfId="0" applyNumberFormat="1" applyFont="1" applyBorder="1" applyAlignment="1">
      <alignment/>
    </xf>
    <xf numFmtId="3" fontId="60" fillId="0" borderId="82" xfId="0" applyNumberFormat="1" applyFont="1" applyBorder="1" applyAlignment="1">
      <alignment/>
    </xf>
    <xf numFmtId="3" fontId="7" fillId="0" borderId="83" xfId="0" applyNumberFormat="1" applyFont="1" applyFill="1" applyBorder="1" applyAlignment="1">
      <alignment horizontal="left" vertical="center"/>
    </xf>
    <xf numFmtId="3" fontId="7" fillId="0" borderId="84" xfId="0" applyNumberFormat="1" applyFont="1" applyFill="1" applyBorder="1" applyAlignment="1">
      <alignment/>
    </xf>
    <xf numFmtId="3" fontId="7" fillId="0" borderId="84" xfId="0" applyNumberFormat="1" applyFont="1" applyBorder="1" applyAlignment="1">
      <alignment horizontal="center" vertical="center"/>
    </xf>
    <xf numFmtId="3" fontId="60" fillId="0" borderId="85" xfId="0" applyNumberFormat="1" applyFont="1" applyBorder="1" applyAlignment="1">
      <alignment/>
    </xf>
    <xf numFmtId="3" fontId="60" fillId="0" borderId="86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2" fillId="0" borderId="75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8" fillId="34" borderId="56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 vertical="center"/>
    </xf>
    <xf numFmtId="164" fontId="14" fillId="0" borderId="87" xfId="0" applyNumberFormat="1" applyFont="1" applyFill="1" applyBorder="1" applyAlignment="1">
      <alignment horizontal="center" vertical="center"/>
    </xf>
    <xf numFmtId="164" fontId="14" fillId="0" borderId="88" xfId="0" applyNumberFormat="1" applyFont="1" applyFill="1" applyBorder="1" applyAlignment="1">
      <alignment horizontal="center" vertical="center"/>
    </xf>
    <xf numFmtId="3" fontId="2" fillId="34" borderId="73" xfId="0" applyNumberFormat="1" applyFont="1" applyFill="1" applyBorder="1" applyAlignment="1">
      <alignment/>
    </xf>
    <xf numFmtId="3" fontId="2" fillId="34" borderId="60" xfId="0" applyNumberFormat="1" applyFont="1" applyFill="1" applyBorder="1" applyAlignment="1">
      <alignment horizontal="center" vertical="center"/>
    </xf>
    <xf numFmtId="3" fontId="2" fillId="0" borderId="61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75" xfId="0" applyNumberFormat="1" applyFont="1" applyBorder="1" applyAlignment="1">
      <alignment/>
    </xf>
    <xf numFmtId="3" fontId="18" fillId="0" borderId="82" xfId="0" applyNumberFormat="1" applyFont="1" applyBorder="1" applyAlignment="1">
      <alignment/>
    </xf>
    <xf numFmtId="3" fontId="18" fillId="0" borderId="77" xfId="0" applyNumberFormat="1" applyFont="1" applyBorder="1" applyAlignment="1">
      <alignment/>
    </xf>
    <xf numFmtId="0" fontId="62" fillId="0" borderId="0" xfId="0" applyFont="1" applyAlignment="1">
      <alignment horizontal="center" vertical="center"/>
    </xf>
    <xf numFmtId="3" fontId="63" fillId="0" borderId="47" xfId="0" applyNumberFormat="1" applyFont="1" applyBorder="1" applyAlignment="1">
      <alignment/>
    </xf>
    <xf numFmtId="3" fontId="63" fillId="0" borderId="89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71" xfId="0" applyNumberFormat="1" applyFont="1" applyBorder="1" applyAlignment="1">
      <alignment/>
    </xf>
    <xf numFmtId="3" fontId="2" fillId="0" borderId="77" xfId="0" applyNumberFormat="1" applyFont="1" applyBorder="1" applyAlignment="1">
      <alignment/>
    </xf>
    <xf numFmtId="3" fontId="18" fillId="0" borderId="63" xfId="0" applyNumberFormat="1" applyFont="1" applyBorder="1" applyAlignment="1">
      <alignment/>
    </xf>
    <xf numFmtId="3" fontId="18" fillId="0" borderId="74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64" fillId="0" borderId="10" xfId="0" applyNumberFormat="1" applyFont="1" applyBorder="1" applyAlignment="1">
      <alignment/>
    </xf>
    <xf numFmtId="3" fontId="64" fillId="0" borderId="60" xfId="0" applyNumberFormat="1" applyFont="1" applyBorder="1" applyAlignment="1">
      <alignment/>
    </xf>
    <xf numFmtId="3" fontId="60" fillId="0" borderId="17" xfId="0" applyNumberFormat="1" applyFont="1" applyBorder="1" applyAlignment="1">
      <alignment/>
    </xf>
    <xf numFmtId="3" fontId="60" fillId="0" borderId="22" xfId="0" applyNumberFormat="1" applyFont="1" applyBorder="1" applyAlignment="1">
      <alignment/>
    </xf>
    <xf numFmtId="3" fontId="60" fillId="0" borderId="28" xfId="0" applyNumberFormat="1" applyFont="1" applyBorder="1" applyAlignment="1">
      <alignment/>
    </xf>
    <xf numFmtId="3" fontId="60" fillId="0" borderId="29" xfId="0" applyNumberFormat="1" applyFont="1" applyBorder="1" applyAlignment="1">
      <alignment/>
    </xf>
    <xf numFmtId="3" fontId="60" fillId="0" borderId="31" xfId="0" applyNumberFormat="1" applyFont="1" applyBorder="1" applyAlignment="1">
      <alignment/>
    </xf>
    <xf numFmtId="3" fontId="60" fillId="0" borderId="20" xfId="0" applyNumberFormat="1" applyFont="1" applyBorder="1" applyAlignment="1">
      <alignment/>
    </xf>
    <xf numFmtId="0" fontId="62" fillId="0" borderId="0" xfId="0" applyFont="1" applyAlignment="1">
      <alignment/>
    </xf>
    <xf numFmtId="3" fontId="2" fillId="0" borderId="47" xfId="0" applyNumberFormat="1" applyFont="1" applyBorder="1" applyAlignment="1">
      <alignment/>
    </xf>
    <xf numFmtId="3" fontId="8" fillId="0" borderId="11" xfId="47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60" xfId="47" applyNumberFormat="1" applyFont="1" applyBorder="1" applyAlignment="1">
      <alignment/>
    </xf>
    <xf numFmtId="3" fontId="62" fillId="0" borderId="11" xfId="47" applyNumberFormat="1" applyFont="1" applyBorder="1" applyAlignment="1">
      <alignment/>
    </xf>
    <xf numFmtId="0" fontId="2" fillId="0" borderId="9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3" fontId="2" fillId="0" borderId="39" xfId="47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8" fillId="0" borderId="59" xfId="0" applyFont="1" applyBorder="1" applyAlignment="1">
      <alignment/>
    </xf>
    <xf numFmtId="0" fontId="8" fillId="0" borderId="11" xfId="0" applyFont="1" applyBorder="1" applyAlignment="1">
      <alignment/>
    </xf>
    <xf numFmtId="0" fontId="62" fillId="0" borderId="59" xfId="0" applyFont="1" applyBorder="1" applyAlignment="1">
      <alignment/>
    </xf>
    <xf numFmtId="3" fontId="8" fillId="0" borderId="0" xfId="0" applyNumberFormat="1" applyFont="1" applyBorder="1" applyAlignment="1">
      <alignment/>
    </xf>
    <xf numFmtId="9" fontId="7" fillId="0" borderId="0" xfId="47" applyNumberFormat="1" applyFont="1" applyBorder="1" applyAlignment="1">
      <alignment horizontal="center" vertical="center"/>
    </xf>
    <xf numFmtId="3" fontId="6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9" fontId="7" fillId="0" borderId="77" xfId="47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/>
    </xf>
    <xf numFmtId="9" fontId="7" fillId="0" borderId="76" xfId="47" applyNumberFormat="1" applyFont="1" applyBorder="1" applyAlignment="1">
      <alignment horizontal="center" vertical="center"/>
    </xf>
    <xf numFmtId="3" fontId="7" fillId="33" borderId="11" xfId="47" applyNumberFormat="1" applyFont="1" applyFill="1" applyBorder="1" applyAlignment="1">
      <alignment/>
    </xf>
    <xf numFmtId="9" fontId="7" fillId="33" borderId="60" xfId="47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3" fontId="16" fillId="33" borderId="92" xfId="0" applyNumberFormat="1" applyFont="1" applyFill="1" applyBorder="1" applyAlignment="1">
      <alignment horizontal="center" vertical="center"/>
    </xf>
    <xf numFmtId="3" fontId="16" fillId="33" borderId="93" xfId="0" applyNumberFormat="1" applyFont="1" applyFill="1" applyBorder="1" applyAlignment="1">
      <alignment horizontal="center" vertical="center"/>
    </xf>
    <xf numFmtId="3" fontId="16" fillId="33" borderId="94" xfId="0" applyNumberFormat="1" applyFont="1" applyFill="1" applyBorder="1" applyAlignment="1">
      <alignment horizontal="center" vertical="center"/>
    </xf>
    <xf numFmtId="3" fontId="2" fillId="33" borderId="95" xfId="0" applyNumberFormat="1" applyFont="1" applyFill="1" applyBorder="1" applyAlignment="1">
      <alignment horizontal="center" vertical="center" textRotation="90"/>
    </xf>
    <xf numFmtId="3" fontId="2" fillId="0" borderId="73" xfId="0" applyNumberFormat="1" applyFont="1" applyFill="1" applyBorder="1" applyAlignment="1">
      <alignment horizontal="center" vertical="center"/>
    </xf>
    <xf numFmtId="3" fontId="2" fillId="0" borderId="56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96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0" borderId="55" xfId="0" applyNumberFormat="1" applyFont="1" applyFill="1" applyBorder="1" applyAlignment="1">
      <alignment horizontal="center" vertical="center"/>
    </xf>
    <xf numFmtId="164" fontId="62" fillId="0" borderId="97" xfId="0" applyNumberFormat="1" applyFont="1" applyFill="1" applyBorder="1" applyAlignment="1">
      <alignment horizontal="center" vertical="center"/>
    </xf>
    <xf numFmtId="164" fontId="62" fillId="0" borderId="93" xfId="0" applyNumberFormat="1" applyFont="1" applyFill="1" applyBorder="1" applyAlignment="1">
      <alignment horizontal="center" vertical="center"/>
    </xf>
    <xf numFmtId="164" fontId="62" fillId="0" borderId="94" xfId="0" applyNumberFormat="1" applyFont="1" applyFill="1" applyBorder="1" applyAlignment="1">
      <alignment horizontal="center" vertical="center"/>
    </xf>
    <xf numFmtId="3" fontId="16" fillId="33" borderId="64" xfId="0" applyNumberFormat="1" applyFont="1" applyFill="1" applyBorder="1" applyAlignment="1">
      <alignment horizontal="center" vertical="center"/>
    </xf>
    <xf numFmtId="3" fontId="16" fillId="33" borderId="65" xfId="0" applyNumberFormat="1" applyFont="1" applyFill="1" applyBorder="1" applyAlignment="1">
      <alignment horizontal="center" vertical="center"/>
    </xf>
    <xf numFmtId="3" fontId="16" fillId="33" borderId="98" xfId="0" applyNumberFormat="1" applyFont="1" applyFill="1" applyBorder="1" applyAlignment="1">
      <alignment horizontal="center" vertical="center"/>
    </xf>
    <xf numFmtId="3" fontId="16" fillId="33" borderId="78" xfId="0" applyNumberFormat="1" applyFont="1" applyFill="1" applyBorder="1" applyAlignment="1">
      <alignment horizontal="center" vertical="center"/>
    </xf>
    <xf numFmtId="3" fontId="16" fillId="33" borderId="25" xfId="0" applyNumberFormat="1" applyFont="1" applyFill="1" applyBorder="1" applyAlignment="1">
      <alignment horizontal="center" vertical="center"/>
    </xf>
    <xf numFmtId="3" fontId="16" fillId="33" borderId="27" xfId="0" applyNumberFormat="1" applyFont="1" applyFill="1" applyBorder="1" applyAlignment="1">
      <alignment horizontal="center" vertical="center"/>
    </xf>
    <xf numFmtId="3" fontId="2" fillId="33" borderId="99" xfId="0" applyNumberFormat="1" applyFont="1" applyFill="1" applyBorder="1" applyAlignment="1">
      <alignment horizontal="center" vertical="center" textRotation="90"/>
    </xf>
    <xf numFmtId="3" fontId="2" fillId="33" borderId="91" xfId="0" applyNumberFormat="1" applyFont="1" applyFill="1" applyBorder="1" applyAlignment="1">
      <alignment horizontal="center" vertical="center" textRotation="90"/>
    </xf>
    <xf numFmtId="0" fontId="2" fillId="33" borderId="91" xfId="0" applyFont="1" applyFill="1" applyBorder="1" applyAlignment="1">
      <alignment horizontal="center" vertical="center" textRotation="90"/>
    </xf>
    <xf numFmtId="0" fontId="2" fillId="33" borderId="95" xfId="0" applyFont="1" applyFill="1" applyBorder="1" applyAlignment="1">
      <alignment horizontal="center" vertical="center" textRotation="90"/>
    </xf>
    <xf numFmtId="0" fontId="8" fillId="33" borderId="91" xfId="0" applyFont="1" applyFill="1" applyBorder="1" applyAlignment="1">
      <alignment horizontal="center" vertical="center" textRotation="90" wrapText="1"/>
    </xf>
    <xf numFmtId="0" fontId="8" fillId="33" borderId="95" xfId="0" applyFont="1" applyFill="1" applyBorder="1" applyAlignment="1">
      <alignment horizontal="center" vertical="center" textRotation="90" wrapText="1"/>
    </xf>
    <xf numFmtId="0" fontId="8" fillId="33" borderId="99" xfId="0" applyFont="1" applyFill="1" applyBorder="1" applyAlignment="1">
      <alignment horizontal="center" vertical="center" textRotation="90" wrapText="1"/>
    </xf>
    <xf numFmtId="3" fontId="65" fillId="0" borderId="0" xfId="0" applyNumberFormat="1" applyFont="1" applyAlignment="1">
      <alignment horizontal="center" vertical="center"/>
    </xf>
    <xf numFmtId="3" fontId="2" fillId="34" borderId="87" xfId="0" applyNumberFormat="1" applyFont="1" applyFill="1" applyBorder="1" applyAlignment="1">
      <alignment horizontal="center" vertical="center"/>
    </xf>
    <xf numFmtId="3" fontId="2" fillId="34" borderId="100" xfId="0" applyNumberFormat="1" applyFont="1" applyFill="1" applyBorder="1" applyAlignment="1">
      <alignment horizontal="center" vertical="center"/>
    </xf>
    <xf numFmtId="0" fontId="2" fillId="33" borderId="92" xfId="0" applyFont="1" applyFill="1" applyBorder="1" applyAlignment="1">
      <alignment horizontal="center" vertical="center"/>
    </xf>
    <xf numFmtId="0" fontId="2" fillId="33" borderId="9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90" zoomScaleNormal="90" workbookViewId="0" topLeftCell="D1">
      <selection activeCell="S22" sqref="S22"/>
    </sheetView>
  </sheetViews>
  <sheetFormatPr defaultColWidth="11.421875" defaultRowHeight="12.75"/>
  <cols>
    <col min="1" max="1" width="5.8515625" style="0" customWidth="1"/>
    <col min="3" max="3" width="26.8515625" style="0" customWidth="1"/>
    <col min="4" max="4" width="7.57421875" style="0" customWidth="1"/>
    <col min="6" max="6" width="16.140625" style="0" bestFit="1" customWidth="1"/>
    <col min="7" max="7" width="11.57421875" style="0" customWidth="1"/>
    <col min="8" max="8" width="15.8515625" style="0" customWidth="1"/>
    <col min="9" max="9" width="3.00390625" style="0" customWidth="1"/>
    <col min="10" max="10" width="10.00390625" style="0" customWidth="1"/>
    <col min="14" max="14" width="14.57421875" style="0" customWidth="1"/>
    <col min="15" max="15" width="12.57421875" style="0" customWidth="1"/>
    <col min="16" max="16" width="14.57421875" style="0" customWidth="1"/>
    <col min="17" max="17" width="15.421875" style="0" customWidth="1"/>
  </cols>
  <sheetData>
    <row r="1" spans="1:17" ht="12.75">
      <c r="A1" s="320" t="s">
        <v>51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spans="1:17" ht="12.7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ht="12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20.25">
      <c r="A4" s="136"/>
      <c r="B4" s="136"/>
      <c r="C4" s="136"/>
      <c r="D4" s="136"/>
      <c r="E4" s="136"/>
      <c r="F4" s="136"/>
      <c r="G4" s="136"/>
      <c r="H4" s="322" t="s">
        <v>138</v>
      </c>
      <c r="I4" s="322"/>
      <c r="J4" s="322"/>
      <c r="K4" s="275" t="s">
        <v>140</v>
      </c>
      <c r="L4" s="136"/>
      <c r="M4" s="136"/>
      <c r="N4" s="136"/>
      <c r="O4" s="136"/>
      <c r="P4" s="136"/>
      <c r="Q4" s="136"/>
    </row>
    <row r="5" spans="1:17" ht="20.25">
      <c r="A5" s="136"/>
      <c r="B5" s="136"/>
      <c r="C5" s="136"/>
      <c r="D5" s="136"/>
      <c r="E5" s="136"/>
      <c r="F5" s="136"/>
      <c r="G5" s="136"/>
      <c r="H5" s="321" t="s">
        <v>139</v>
      </c>
      <c r="I5" s="321"/>
      <c r="J5" s="321"/>
      <c r="K5" s="275" t="s">
        <v>140</v>
      </c>
      <c r="L5" s="136"/>
      <c r="M5" s="136"/>
      <c r="N5" s="136"/>
      <c r="O5" s="136"/>
      <c r="P5" s="136"/>
      <c r="Q5" s="136"/>
    </row>
    <row r="6" ht="13.5" thickBot="1"/>
    <row r="7" spans="1:17" ht="25.5" customHeight="1">
      <c r="A7" s="336" t="s">
        <v>0</v>
      </c>
      <c r="B7" s="337"/>
      <c r="C7" s="337"/>
      <c r="D7" s="338"/>
      <c r="E7" s="333" t="s">
        <v>231</v>
      </c>
      <c r="F7" s="334"/>
      <c r="G7" s="335"/>
      <c r="H7" s="86" t="s">
        <v>232</v>
      </c>
      <c r="J7" s="323" t="s">
        <v>1</v>
      </c>
      <c r="K7" s="324"/>
      <c r="L7" s="324"/>
      <c r="M7" s="324"/>
      <c r="N7" s="324"/>
      <c r="O7" s="325"/>
      <c r="P7" s="96" t="s">
        <v>231</v>
      </c>
      <c r="Q7" s="86" t="s">
        <v>232</v>
      </c>
    </row>
    <row r="8" spans="1:17" ht="38.25" customHeight="1">
      <c r="A8" s="339"/>
      <c r="B8" s="340"/>
      <c r="C8" s="340"/>
      <c r="D8" s="341"/>
      <c r="E8" s="1" t="s">
        <v>2</v>
      </c>
      <c r="F8" s="2" t="s">
        <v>3</v>
      </c>
      <c r="G8" s="3" t="s">
        <v>4</v>
      </c>
      <c r="H8" s="87" t="s">
        <v>4</v>
      </c>
      <c r="J8" s="344" t="s">
        <v>36</v>
      </c>
      <c r="K8" s="70" t="s">
        <v>41</v>
      </c>
      <c r="L8" s="37"/>
      <c r="M8" s="37"/>
      <c r="N8" s="37"/>
      <c r="O8" s="26"/>
      <c r="P8" s="278">
        <f>+SUM(P9:P12)</f>
        <v>0</v>
      </c>
      <c r="Q8" s="274">
        <f>+SUM(Q9:Q12)</f>
        <v>0</v>
      </c>
    </row>
    <row r="9" spans="1:17" ht="16.5" customHeight="1">
      <c r="A9" s="326" t="s">
        <v>25</v>
      </c>
      <c r="B9" s="39" t="s">
        <v>26</v>
      </c>
      <c r="C9" s="7"/>
      <c r="D9" s="7"/>
      <c r="E9" s="269">
        <f>+SUM(E10:E11)</f>
        <v>0</v>
      </c>
      <c r="F9" s="269">
        <f>+SUM(F10:F11)</f>
        <v>0</v>
      </c>
      <c r="G9" s="269">
        <f>+SUM(G10:G11)</f>
        <v>0</v>
      </c>
      <c r="H9" s="272">
        <f>+SUM(H10:H11)</f>
        <v>0</v>
      </c>
      <c r="J9" s="345"/>
      <c r="K9" s="43" t="s">
        <v>5</v>
      </c>
      <c r="L9" s="44"/>
      <c r="M9" s="44"/>
      <c r="N9" s="44"/>
      <c r="O9" s="6"/>
      <c r="P9" s="18">
        <v>0</v>
      </c>
      <c r="Q9" s="92">
        <v>0</v>
      </c>
    </row>
    <row r="10" spans="1:17" ht="14.25">
      <c r="A10" s="326"/>
      <c r="B10" s="10"/>
      <c r="C10" s="32" t="s">
        <v>214</v>
      </c>
      <c r="D10" s="16"/>
      <c r="E10" s="293">
        <v>0</v>
      </c>
      <c r="F10" s="290">
        <v>0</v>
      </c>
      <c r="G10" s="62">
        <f>E10-F10</f>
        <v>0</v>
      </c>
      <c r="H10" s="89">
        <v>0</v>
      </c>
      <c r="J10" s="345"/>
      <c r="K10" s="45" t="s">
        <v>6</v>
      </c>
      <c r="L10" s="46"/>
      <c r="M10" s="46"/>
      <c r="N10" s="46"/>
      <c r="O10" s="9"/>
      <c r="P10" s="18">
        <v>0</v>
      </c>
      <c r="Q10" s="92">
        <v>0</v>
      </c>
    </row>
    <row r="11" spans="1:17" ht="14.25">
      <c r="A11" s="326"/>
      <c r="B11" s="10"/>
      <c r="C11" s="12" t="s">
        <v>7</v>
      </c>
      <c r="D11" s="13"/>
      <c r="E11" s="293">
        <v>0</v>
      </c>
      <c r="F11" s="290">
        <v>0</v>
      </c>
      <c r="G11" s="62">
        <f>E11-F11</f>
        <v>0</v>
      </c>
      <c r="H11" s="90">
        <v>0</v>
      </c>
      <c r="J11" s="345"/>
      <c r="K11" s="43" t="s">
        <v>40</v>
      </c>
      <c r="L11" s="44"/>
      <c r="M11" s="44"/>
      <c r="N11" s="44"/>
      <c r="O11" s="6"/>
      <c r="P11" s="11">
        <v>0</v>
      </c>
      <c r="Q11" s="90">
        <v>0</v>
      </c>
    </row>
    <row r="12" spans="1:17" ht="15.75">
      <c r="A12" s="326"/>
      <c r="B12" s="39" t="s">
        <v>27</v>
      </c>
      <c r="C12" s="7"/>
      <c r="D12" s="7"/>
      <c r="E12" s="270">
        <f>+SUM(E13:E16)</f>
        <v>0</v>
      </c>
      <c r="F12" s="270">
        <f>+SUM(F13:F16)</f>
        <v>0</v>
      </c>
      <c r="G12" s="270">
        <f>+SUM(G13:G16)</f>
        <v>0</v>
      </c>
      <c r="H12" s="273">
        <f>+SUM(H13:H16)</f>
        <v>0</v>
      </c>
      <c r="J12" s="345"/>
      <c r="K12" s="47" t="s">
        <v>39</v>
      </c>
      <c r="L12" s="48"/>
      <c r="M12" s="48"/>
      <c r="N12" s="48"/>
      <c r="O12" s="14"/>
      <c r="P12" s="65">
        <v>0</v>
      </c>
      <c r="Q12" s="97">
        <v>0</v>
      </c>
    </row>
    <row r="13" spans="1:17" ht="15.75">
      <c r="A13" s="326"/>
      <c r="B13" s="10"/>
      <c r="C13" s="32" t="s">
        <v>9</v>
      </c>
      <c r="D13" s="17"/>
      <c r="E13" s="294">
        <v>0</v>
      </c>
      <c r="F13" s="291">
        <v>0</v>
      </c>
      <c r="G13" s="64">
        <f>E13-F13</f>
        <v>0</v>
      </c>
      <c r="H13" s="92">
        <v>0</v>
      </c>
      <c r="J13" s="345"/>
      <c r="K13" s="69" t="s">
        <v>42</v>
      </c>
      <c r="L13" s="48"/>
      <c r="M13" s="48"/>
      <c r="N13" s="48"/>
      <c r="O13" s="14"/>
      <c r="P13" s="279">
        <f>+SUM(P14:P16)</f>
        <v>0</v>
      </c>
      <c r="Q13" s="280">
        <f>+SUM(Q14:Q16)</f>
        <v>0</v>
      </c>
    </row>
    <row r="14" spans="1:17" ht="15">
      <c r="A14" s="326"/>
      <c r="B14" s="10"/>
      <c r="C14" s="35" t="s">
        <v>11</v>
      </c>
      <c r="D14" s="13"/>
      <c r="E14" s="293">
        <v>0</v>
      </c>
      <c r="F14" s="290">
        <v>0</v>
      </c>
      <c r="G14" s="62">
        <f>E14-F14</f>
        <v>0</v>
      </c>
      <c r="H14" s="90">
        <v>0</v>
      </c>
      <c r="J14" s="345"/>
      <c r="K14" s="49" t="s">
        <v>8</v>
      </c>
      <c r="L14" s="48"/>
      <c r="M14" s="48"/>
      <c r="N14" s="48"/>
      <c r="O14" s="14"/>
      <c r="P14" s="11">
        <v>0</v>
      </c>
      <c r="Q14" s="90">
        <v>0</v>
      </c>
    </row>
    <row r="15" spans="1:17" ht="14.25">
      <c r="A15" s="326"/>
      <c r="B15" s="21"/>
      <c r="C15" s="35" t="s">
        <v>30</v>
      </c>
      <c r="D15" s="22"/>
      <c r="E15" s="293">
        <v>0</v>
      </c>
      <c r="F15" s="290">
        <v>0</v>
      </c>
      <c r="G15" s="62">
        <f>E15-F15</f>
        <v>0</v>
      </c>
      <c r="H15" s="90">
        <v>0</v>
      </c>
      <c r="J15" s="345"/>
      <c r="K15" s="49" t="s">
        <v>10</v>
      </c>
      <c r="L15" s="50"/>
      <c r="M15" s="50"/>
      <c r="N15" s="50"/>
      <c r="O15" s="20"/>
      <c r="P15" s="11">
        <v>0</v>
      </c>
      <c r="Q15" s="90">
        <v>0</v>
      </c>
    </row>
    <row r="16" spans="1:17" ht="14.25">
      <c r="A16" s="326"/>
      <c r="B16" s="10"/>
      <c r="C16" s="35" t="s">
        <v>7</v>
      </c>
      <c r="D16" s="13"/>
      <c r="E16" s="293">
        <v>0</v>
      </c>
      <c r="F16" s="290">
        <v>0</v>
      </c>
      <c r="G16" s="62">
        <f>E16-F16</f>
        <v>0</v>
      </c>
      <c r="H16" s="90">
        <v>0</v>
      </c>
      <c r="J16" s="345"/>
      <c r="K16" s="49" t="s">
        <v>12</v>
      </c>
      <c r="L16" s="50"/>
      <c r="M16" s="50"/>
      <c r="N16" s="50"/>
      <c r="O16" s="76"/>
      <c r="P16" s="66">
        <v>0</v>
      </c>
      <c r="Q16" s="93">
        <v>0</v>
      </c>
    </row>
    <row r="17" spans="1:17" ht="15" customHeight="1">
      <c r="A17" s="326"/>
      <c r="B17" s="39" t="s">
        <v>28</v>
      </c>
      <c r="C17" s="7"/>
      <c r="D17" s="7"/>
      <c r="E17" s="270">
        <f>+SUM(E18:E19)</f>
        <v>0</v>
      </c>
      <c r="F17" s="270">
        <f>+SUM(F18:F19)</f>
        <v>0</v>
      </c>
      <c r="G17" s="270">
        <f>+SUM(G18:G19)</f>
        <v>0</v>
      </c>
      <c r="H17" s="273">
        <f>+SUM(H18:H19)</f>
        <v>0</v>
      </c>
      <c r="J17" s="345"/>
      <c r="K17" s="24"/>
      <c r="L17" s="51"/>
      <c r="M17" s="51"/>
      <c r="N17" s="98"/>
      <c r="O17" s="77" t="s">
        <v>13</v>
      </c>
      <c r="P17" s="58">
        <f>+P8+P13</f>
        <v>0</v>
      </c>
      <c r="Q17" s="205">
        <f>+Q8+Q13</f>
        <v>0</v>
      </c>
    </row>
    <row r="18" spans="1:17" ht="25.5" customHeight="1">
      <c r="A18" s="326"/>
      <c r="B18" s="10"/>
      <c r="C18" s="32" t="s">
        <v>29</v>
      </c>
      <c r="D18" s="17"/>
      <c r="E18" s="294">
        <v>0</v>
      </c>
      <c r="F18" s="291">
        <v>0</v>
      </c>
      <c r="G18" s="64">
        <f>E18-F18</f>
        <v>0</v>
      </c>
      <c r="H18" s="92">
        <v>0</v>
      </c>
      <c r="J18" s="346" t="s">
        <v>38</v>
      </c>
      <c r="K18" s="72" t="s">
        <v>14</v>
      </c>
      <c r="L18" s="73"/>
      <c r="M18" s="73"/>
      <c r="N18" s="73"/>
      <c r="O18" s="74"/>
      <c r="P18" s="75">
        <v>0</v>
      </c>
      <c r="Q18" s="99">
        <v>0</v>
      </c>
    </row>
    <row r="19" spans="1:17" ht="15.75" customHeight="1">
      <c r="A19" s="326"/>
      <c r="B19" s="10"/>
      <c r="C19" s="35" t="s">
        <v>7</v>
      </c>
      <c r="D19" s="80"/>
      <c r="E19" s="295">
        <v>0</v>
      </c>
      <c r="F19" s="292">
        <v>0</v>
      </c>
      <c r="G19" s="63">
        <f>E19-F19</f>
        <v>0</v>
      </c>
      <c r="H19" s="93">
        <v>0</v>
      </c>
      <c r="J19" s="347"/>
      <c r="K19" s="52" t="s">
        <v>15</v>
      </c>
      <c r="L19" s="53"/>
      <c r="M19" s="53"/>
      <c r="N19" s="53"/>
      <c r="O19" s="23"/>
      <c r="P19" s="67">
        <v>0</v>
      </c>
      <c r="Q19" s="93">
        <v>0</v>
      </c>
    </row>
    <row r="20" spans="1:17" ht="20.25" customHeight="1">
      <c r="A20" s="326"/>
      <c r="B20" s="24"/>
      <c r="C20" s="25"/>
      <c r="D20" s="81" t="s">
        <v>13</v>
      </c>
      <c r="E20" s="58">
        <f>SUM(E9,E12,E17)</f>
        <v>0</v>
      </c>
      <c r="F20" s="58">
        <f>SUM(F9,F12,F17)</f>
        <v>0</v>
      </c>
      <c r="G20" s="58">
        <f>SUM(G9,G12,G17)</f>
        <v>0</v>
      </c>
      <c r="H20" s="205">
        <f>SUM(H9,H12,H17)</f>
        <v>0</v>
      </c>
      <c r="J20" s="347"/>
      <c r="K20" s="52" t="s">
        <v>35</v>
      </c>
      <c r="L20" s="53"/>
      <c r="M20" s="53"/>
      <c r="N20" s="53"/>
      <c r="O20" s="78"/>
      <c r="P20" s="67">
        <v>0</v>
      </c>
      <c r="Q20" s="93">
        <v>0</v>
      </c>
    </row>
    <row r="21" spans="1:17" ht="15.75">
      <c r="A21" s="342"/>
      <c r="B21" s="27"/>
      <c r="C21" s="28"/>
      <c r="D21" s="28"/>
      <c r="E21" s="29"/>
      <c r="F21" s="30"/>
      <c r="G21" s="29"/>
      <c r="H21" s="94"/>
      <c r="J21" s="348"/>
      <c r="K21" s="27"/>
      <c r="L21" s="54"/>
      <c r="M21" s="54"/>
      <c r="N21" s="56"/>
      <c r="O21" s="79" t="s">
        <v>16</v>
      </c>
      <c r="P21" s="58">
        <f>SUM(P18:P20)</f>
        <v>0</v>
      </c>
      <c r="Q21" s="205">
        <f>SUM(Q18:Q20)</f>
        <v>0</v>
      </c>
    </row>
    <row r="22" spans="1:17" ht="15.75" customHeight="1">
      <c r="A22" s="343" t="s">
        <v>17</v>
      </c>
      <c r="B22" s="40" t="s">
        <v>31</v>
      </c>
      <c r="C22" s="55"/>
      <c r="D22" s="55"/>
      <c r="E22" s="271">
        <f>+SUM(E23:E24)</f>
        <v>0</v>
      </c>
      <c r="F22" s="271"/>
      <c r="G22" s="271">
        <f>+SUM(G23:G24)</f>
        <v>0</v>
      </c>
      <c r="H22" s="274">
        <f>+SUM(H23:H24)</f>
        <v>0</v>
      </c>
      <c r="J22" s="326" t="s">
        <v>44</v>
      </c>
      <c r="K22" s="98"/>
      <c r="L22" s="37"/>
      <c r="M22" s="37"/>
      <c r="N22" s="37"/>
      <c r="O22" s="26"/>
      <c r="P22" s="5"/>
      <c r="Q22" s="88"/>
    </row>
    <row r="23" spans="1:17" ht="14.25">
      <c r="A23" s="326"/>
      <c r="B23" s="10"/>
      <c r="C23" s="32" t="s">
        <v>34</v>
      </c>
      <c r="D23" s="42"/>
      <c r="E23" s="61">
        <v>0</v>
      </c>
      <c r="F23" s="60"/>
      <c r="G23" s="64">
        <f>E23-F23</f>
        <v>0</v>
      </c>
      <c r="H23" s="92">
        <v>0</v>
      </c>
      <c r="J23" s="326"/>
      <c r="K23" s="50" t="s">
        <v>49</v>
      </c>
      <c r="L23" s="50"/>
      <c r="M23" s="50"/>
      <c r="N23" s="50"/>
      <c r="O23" s="20"/>
      <c r="P23" s="11">
        <v>0</v>
      </c>
      <c r="Q23" s="90">
        <v>0</v>
      </c>
    </row>
    <row r="24" spans="1:17" ht="14.25">
      <c r="A24" s="326"/>
      <c r="B24" s="10"/>
      <c r="C24" s="35" t="s">
        <v>19</v>
      </c>
      <c r="D24" s="13"/>
      <c r="E24" s="34">
        <v>0</v>
      </c>
      <c r="F24" s="59"/>
      <c r="G24" s="62">
        <f>E24-F24</f>
        <v>0</v>
      </c>
      <c r="H24" s="90">
        <v>0</v>
      </c>
      <c r="J24" s="326"/>
      <c r="K24" s="50" t="s">
        <v>45</v>
      </c>
      <c r="L24" s="50"/>
      <c r="M24" s="50"/>
      <c r="N24" s="50"/>
      <c r="O24" s="20"/>
      <c r="P24" s="11">
        <v>0</v>
      </c>
      <c r="Q24" s="90">
        <v>0</v>
      </c>
    </row>
    <row r="25" spans="1:17" ht="15">
      <c r="A25" s="326"/>
      <c r="B25" s="41" t="s">
        <v>21</v>
      </c>
      <c r="C25" s="31"/>
      <c r="D25" s="31"/>
      <c r="E25" s="270">
        <f>+SUM(E26:E27)</f>
        <v>0</v>
      </c>
      <c r="F25" s="270"/>
      <c r="G25" s="270">
        <f>+SUM(G26:G27)</f>
        <v>0</v>
      </c>
      <c r="H25" s="273">
        <f>+SUM(H26:H27)</f>
        <v>0</v>
      </c>
      <c r="J25" s="326"/>
      <c r="K25" s="50" t="s">
        <v>46</v>
      </c>
      <c r="L25" s="50"/>
      <c r="M25" s="50"/>
      <c r="N25" s="50"/>
      <c r="O25" s="20"/>
      <c r="P25" s="11">
        <v>0</v>
      </c>
      <c r="Q25" s="90">
        <v>0</v>
      </c>
    </row>
    <row r="26" spans="1:17" ht="14.25">
      <c r="A26" s="326"/>
      <c r="B26" s="10"/>
      <c r="C26" s="32" t="s">
        <v>32</v>
      </c>
      <c r="D26" s="17"/>
      <c r="E26" s="61">
        <v>0</v>
      </c>
      <c r="F26" s="60"/>
      <c r="G26" s="64">
        <f>E26-F26</f>
        <v>0</v>
      </c>
      <c r="H26" s="92">
        <v>0</v>
      </c>
      <c r="J26" s="326"/>
      <c r="K26" s="50" t="s">
        <v>18</v>
      </c>
      <c r="L26" s="50"/>
      <c r="M26" s="50"/>
      <c r="N26" s="50"/>
      <c r="O26" s="20"/>
      <c r="P26" s="11">
        <v>0</v>
      </c>
      <c r="Q26" s="90">
        <v>0</v>
      </c>
    </row>
    <row r="27" spans="1:17" ht="14.25">
      <c r="A27" s="326"/>
      <c r="B27" s="10"/>
      <c r="C27" s="35" t="s">
        <v>7</v>
      </c>
      <c r="D27" s="13"/>
      <c r="E27" s="34">
        <v>0</v>
      </c>
      <c r="F27" s="59"/>
      <c r="G27" s="62">
        <f>E27-F27</f>
        <v>0</v>
      </c>
      <c r="H27" s="90">
        <v>0</v>
      </c>
      <c r="J27" s="326"/>
      <c r="K27" s="50" t="s">
        <v>20</v>
      </c>
      <c r="L27" s="50"/>
      <c r="M27" s="50"/>
      <c r="N27" s="50"/>
      <c r="O27" s="20"/>
      <c r="P27" s="11">
        <v>0</v>
      </c>
      <c r="Q27" s="90">
        <v>0</v>
      </c>
    </row>
    <row r="28" spans="1:17" ht="14.25">
      <c r="A28" s="326"/>
      <c r="B28" s="4" t="s">
        <v>37</v>
      </c>
      <c r="C28" s="31"/>
      <c r="D28" s="31"/>
      <c r="E28" s="15">
        <v>0</v>
      </c>
      <c r="F28" s="33"/>
      <c r="G28" s="63">
        <v>0</v>
      </c>
      <c r="H28" s="91">
        <v>0</v>
      </c>
      <c r="J28" s="326"/>
      <c r="K28" s="50" t="s">
        <v>47</v>
      </c>
      <c r="L28" s="50"/>
      <c r="M28" s="50"/>
      <c r="N28" s="50"/>
      <c r="O28" s="76"/>
      <c r="P28" s="68">
        <v>0</v>
      </c>
      <c r="Q28" s="100">
        <v>0</v>
      </c>
    </row>
    <row r="29" spans="1:17" ht="15.75">
      <c r="A29" s="326"/>
      <c r="B29" s="34" t="s">
        <v>22</v>
      </c>
      <c r="C29" s="35"/>
      <c r="D29" s="35"/>
      <c r="E29" s="34">
        <v>0</v>
      </c>
      <c r="F29" s="59"/>
      <c r="G29" s="62">
        <f>E29-F29</f>
        <v>0</v>
      </c>
      <c r="H29" s="90">
        <v>0</v>
      </c>
      <c r="J29" s="326"/>
      <c r="K29" s="71"/>
      <c r="L29" s="37"/>
      <c r="M29" s="37"/>
      <c r="N29" s="98"/>
      <c r="O29" s="85" t="s">
        <v>50</v>
      </c>
      <c r="P29" s="83">
        <f>SUM(P23:P28)</f>
        <v>0</v>
      </c>
      <c r="Q29" s="281">
        <f>SUM(Q23:Q28)</f>
        <v>0</v>
      </c>
    </row>
    <row r="30" spans="1:17" ht="15.75">
      <c r="A30" s="326"/>
      <c r="B30" s="34" t="s">
        <v>33</v>
      </c>
      <c r="C30" s="35"/>
      <c r="D30" s="82"/>
      <c r="E30" s="15">
        <v>0</v>
      </c>
      <c r="F30" s="33"/>
      <c r="G30" s="63">
        <f>E30-F30</f>
        <v>0</v>
      </c>
      <c r="H30" s="93">
        <v>0</v>
      </c>
      <c r="J30" s="327" t="s">
        <v>43</v>
      </c>
      <c r="K30" s="328"/>
      <c r="L30" s="328"/>
      <c r="M30" s="328"/>
      <c r="N30" s="328"/>
      <c r="O30" s="329"/>
      <c r="P30" s="152">
        <f>P17+P21+P29</f>
        <v>0</v>
      </c>
      <c r="Q30" s="234">
        <f>Q17+Q21+Q29</f>
        <v>0</v>
      </c>
    </row>
    <row r="31" spans="1:17" ht="15.75">
      <c r="A31" s="342"/>
      <c r="B31" s="27"/>
      <c r="C31" s="56"/>
      <c r="D31" s="81" t="s">
        <v>16</v>
      </c>
      <c r="E31" s="57">
        <f>SUM(E22,E25,E28:E30)</f>
        <v>0</v>
      </c>
      <c r="F31" s="57">
        <f>SUM(F22,F25,F28:F30)</f>
        <v>0</v>
      </c>
      <c r="G31" s="57">
        <f>SUM(G22,G25,G28:G30)</f>
        <v>0</v>
      </c>
      <c r="H31" s="205">
        <f>SUM(H22,H25,H28:H30)</f>
        <v>0</v>
      </c>
      <c r="J31" s="101"/>
      <c r="K31" s="98"/>
      <c r="L31" s="98"/>
      <c r="M31" s="98"/>
      <c r="N31" s="98"/>
      <c r="O31" s="98"/>
      <c r="P31" s="98"/>
      <c r="Q31" s="102"/>
    </row>
    <row r="32" spans="1:17" ht="16.5" thickBot="1">
      <c r="A32" s="330" t="s">
        <v>24</v>
      </c>
      <c r="B32" s="331"/>
      <c r="C32" s="331"/>
      <c r="D32" s="332"/>
      <c r="E32" s="95">
        <f>E20+E31</f>
        <v>0</v>
      </c>
      <c r="F32" s="95">
        <f>F20+F31</f>
        <v>0</v>
      </c>
      <c r="G32" s="95">
        <f>G20+G31</f>
        <v>0</v>
      </c>
      <c r="H32" s="268">
        <f>H20+H31</f>
        <v>0</v>
      </c>
      <c r="J32" s="103"/>
      <c r="K32" s="104" t="s">
        <v>23</v>
      </c>
      <c r="L32" s="105" t="s">
        <v>48</v>
      </c>
      <c r="M32" s="105"/>
      <c r="N32" s="105"/>
      <c r="O32" s="106"/>
      <c r="P32" s="276">
        <v>0</v>
      </c>
      <c r="Q32" s="277">
        <v>0</v>
      </c>
    </row>
    <row r="41" ht="12.75">
      <c r="J41" s="8"/>
    </row>
    <row r="42" spans="9:10" ht="12.75">
      <c r="I42" s="8"/>
      <c r="J42" s="19"/>
    </row>
    <row r="43" spans="9:10" ht="12.75">
      <c r="I43" s="19"/>
      <c r="J43" s="19"/>
    </row>
    <row r="44" spans="9:10" ht="12.75">
      <c r="I44" s="19"/>
      <c r="J44" s="19"/>
    </row>
    <row r="45" spans="9:10" ht="12.75">
      <c r="I45" s="19"/>
      <c r="J45" s="8"/>
    </row>
    <row r="46" spans="9:10" ht="12.75">
      <c r="I46" s="8"/>
      <c r="J46" s="19"/>
    </row>
    <row r="47" spans="9:10" ht="12.75">
      <c r="I47" s="19"/>
      <c r="J47" s="19"/>
    </row>
    <row r="48" spans="9:10" ht="12.75">
      <c r="I48" s="19"/>
      <c r="J48" s="19"/>
    </row>
    <row r="49" spans="9:10" ht="12.75">
      <c r="I49" s="19"/>
      <c r="J49" s="19"/>
    </row>
    <row r="50" spans="9:10" ht="12.75">
      <c r="I50" s="19"/>
      <c r="J50" s="19"/>
    </row>
    <row r="51" spans="9:10" ht="12.75">
      <c r="I51" s="19"/>
      <c r="J51" s="36"/>
    </row>
    <row r="52" spans="9:10" ht="12.75">
      <c r="I52" s="36"/>
      <c r="J52" s="38"/>
    </row>
    <row r="53" spans="9:10" ht="12.75">
      <c r="I53" s="38"/>
      <c r="J53" s="38"/>
    </row>
    <row r="54" spans="9:10" ht="12.75">
      <c r="I54" s="38"/>
      <c r="J54" s="38"/>
    </row>
    <row r="55" spans="9:10" ht="12.75">
      <c r="I55" s="38"/>
      <c r="J55" s="36"/>
    </row>
    <row r="56" ht="12.75">
      <c r="I56" s="36"/>
    </row>
  </sheetData>
  <sheetProtection/>
  <mergeCells count="13">
    <mergeCell ref="A32:D32"/>
    <mergeCell ref="E7:G7"/>
    <mergeCell ref="A7:D8"/>
    <mergeCell ref="A9:A21"/>
    <mergeCell ref="A22:A31"/>
    <mergeCell ref="J8:J17"/>
    <mergeCell ref="J18:J21"/>
    <mergeCell ref="A1:Q2"/>
    <mergeCell ref="H5:J5"/>
    <mergeCell ref="H4:J4"/>
    <mergeCell ref="J7:O7"/>
    <mergeCell ref="J22:J29"/>
    <mergeCell ref="J30:O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&amp;C&amp;"Arial,Gras"&amp;14&amp;UBilan comptable&amp;"Arial,Normal"&amp;10&amp;U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4"/>
  <sheetViews>
    <sheetView workbookViewId="0" topLeftCell="A1">
      <selection activeCell="K18" sqref="K18"/>
    </sheetView>
  </sheetViews>
  <sheetFormatPr defaultColWidth="8.421875" defaultRowHeight="12.75"/>
  <cols>
    <col min="1" max="3" width="8.421875" style="125" customWidth="1"/>
    <col min="4" max="4" width="54.140625" style="125" customWidth="1"/>
    <col min="5" max="5" width="16.7109375" style="119" customWidth="1"/>
    <col min="6" max="6" width="15.28125" style="114" bestFit="1" customWidth="1"/>
    <col min="7" max="10" width="8.421875" style="114" customWidth="1"/>
    <col min="11" max="11" width="13.28125" style="114" customWidth="1"/>
    <col min="12" max="12" width="47.7109375" style="114" customWidth="1"/>
    <col min="13" max="13" width="12.00390625" style="114" bestFit="1" customWidth="1"/>
    <col min="14" max="14" width="15.28125" style="114" bestFit="1" customWidth="1"/>
    <col min="15" max="20" width="8.421875" style="114" customWidth="1"/>
    <col min="21" max="16384" width="8.421875" style="119" customWidth="1"/>
  </cols>
  <sheetData>
    <row r="1" spans="1:6" ht="14.25">
      <c r="A1" s="349" t="s">
        <v>51</v>
      </c>
      <c r="B1" s="349"/>
      <c r="C1" s="349"/>
      <c r="D1" s="349"/>
      <c r="E1" s="349"/>
      <c r="F1" s="349"/>
    </row>
    <row r="2" spans="1:6" ht="14.25">
      <c r="A2" s="349"/>
      <c r="B2" s="349"/>
      <c r="C2" s="349"/>
      <c r="D2" s="349"/>
      <c r="E2" s="349"/>
      <c r="F2" s="349"/>
    </row>
    <row r="3" spans="1:6" ht="13.5" customHeight="1">
      <c r="A3" s="154"/>
      <c r="B3" s="154"/>
      <c r="C3" s="154"/>
      <c r="D3" s="154"/>
      <c r="E3" s="154"/>
      <c r="F3" s="154"/>
    </row>
    <row r="4" spans="1:6" ht="20.25">
      <c r="A4" s="154"/>
      <c r="B4" s="154"/>
      <c r="C4" s="154"/>
      <c r="D4" s="185" t="s">
        <v>204</v>
      </c>
      <c r="E4" s="275" t="s">
        <v>140</v>
      </c>
      <c r="F4" s="154"/>
    </row>
    <row r="5" spans="1:28" s="107" customFormat="1" ht="15">
      <c r="A5" s="108"/>
      <c r="B5" s="108"/>
      <c r="C5" s="108"/>
      <c r="D5" s="186" t="s">
        <v>205</v>
      </c>
      <c r="E5" s="275" t="s">
        <v>140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</row>
    <row r="6" spans="1:28" s="107" customFormat="1" ht="15" thickBot="1">
      <c r="A6" s="108"/>
      <c r="B6" s="108"/>
      <c r="C6" s="108"/>
      <c r="D6" s="108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</row>
    <row r="7" spans="1:28" s="107" customFormat="1" ht="15.75" thickBot="1">
      <c r="A7" s="108"/>
      <c r="B7" s="108"/>
      <c r="C7" s="108"/>
      <c r="D7" s="108"/>
      <c r="E7" s="264" t="s">
        <v>231</v>
      </c>
      <c r="F7" s="265" t="s">
        <v>232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spans="1:28" s="107" customFormat="1" ht="15.75">
      <c r="A8" s="188" t="s">
        <v>148</v>
      </c>
      <c r="B8" s="189"/>
      <c r="C8" s="189"/>
      <c r="D8" s="189"/>
      <c r="E8" s="190"/>
      <c r="F8" s="191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s="107" customFormat="1" ht="15">
      <c r="A9" s="192">
        <v>70</v>
      </c>
      <c r="B9" s="162" t="s">
        <v>203</v>
      </c>
      <c r="C9" s="163"/>
      <c r="D9" s="164"/>
      <c r="E9" s="163"/>
      <c r="F9" s="19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s="107" customFormat="1" ht="14.25">
      <c r="A10" s="194">
        <v>707</v>
      </c>
      <c r="B10" s="12" t="s">
        <v>68</v>
      </c>
      <c r="C10" s="12"/>
      <c r="D10" s="12"/>
      <c r="E10" s="172">
        <v>0</v>
      </c>
      <c r="F10" s="195">
        <v>0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s="107" customFormat="1" ht="14.25">
      <c r="A11" s="194">
        <v>706</v>
      </c>
      <c r="B11" s="12" t="s">
        <v>74</v>
      </c>
      <c r="C11" s="12"/>
      <c r="D11" s="12"/>
      <c r="E11" s="172">
        <v>0</v>
      </c>
      <c r="F11" s="195">
        <v>0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s="120" customFormat="1" ht="15">
      <c r="A12" s="194">
        <v>708</v>
      </c>
      <c r="B12" s="12" t="s">
        <v>7</v>
      </c>
      <c r="C12" s="12"/>
      <c r="D12" s="12"/>
      <c r="E12" s="172">
        <v>0</v>
      </c>
      <c r="F12" s="195">
        <v>0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</row>
    <row r="13" spans="1:28" s="122" customFormat="1" ht="15">
      <c r="A13" s="196"/>
      <c r="B13" s="165"/>
      <c r="C13" s="165"/>
      <c r="D13" s="166" t="s">
        <v>75</v>
      </c>
      <c r="E13" s="282">
        <f>+SUM(E10:E12)</f>
        <v>0</v>
      </c>
      <c r="F13" s="283">
        <f>+SUM(F10:F12)</f>
        <v>0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</row>
    <row r="14" spans="1:6" s="107" customFormat="1" ht="15">
      <c r="A14" s="197">
        <v>71</v>
      </c>
      <c r="B14" s="167" t="s">
        <v>76</v>
      </c>
      <c r="C14" s="168"/>
      <c r="D14" s="168"/>
      <c r="E14" s="177">
        <v>0</v>
      </c>
      <c r="F14" s="198">
        <v>0</v>
      </c>
    </row>
    <row r="15" spans="1:6" s="107" customFormat="1" ht="15">
      <c r="A15" s="197">
        <v>72</v>
      </c>
      <c r="B15" s="167" t="s">
        <v>69</v>
      </c>
      <c r="C15" s="168"/>
      <c r="D15" s="168"/>
      <c r="E15" s="177">
        <v>0</v>
      </c>
      <c r="F15" s="198">
        <v>0</v>
      </c>
    </row>
    <row r="16" spans="1:6" s="107" customFormat="1" ht="15">
      <c r="A16" s="197">
        <v>74</v>
      </c>
      <c r="B16" s="167" t="s">
        <v>70</v>
      </c>
      <c r="C16" s="168"/>
      <c r="D16" s="168"/>
      <c r="E16" s="177">
        <v>0</v>
      </c>
      <c r="F16" s="198">
        <v>0</v>
      </c>
    </row>
    <row r="17" spans="1:6" s="107" customFormat="1" ht="15">
      <c r="A17" s="197">
        <v>75</v>
      </c>
      <c r="B17" s="167" t="s">
        <v>146</v>
      </c>
      <c r="C17" s="168"/>
      <c r="D17" s="168"/>
      <c r="E17" s="177">
        <v>0</v>
      </c>
      <c r="F17" s="198">
        <v>0</v>
      </c>
    </row>
    <row r="18" spans="1:6" s="107" customFormat="1" ht="14.25">
      <c r="A18" s="199">
        <v>781</v>
      </c>
      <c r="B18" s="157" t="s">
        <v>77</v>
      </c>
      <c r="C18" s="157"/>
      <c r="D18" s="157"/>
      <c r="E18" s="178">
        <v>0</v>
      </c>
      <c r="F18" s="200">
        <v>0</v>
      </c>
    </row>
    <row r="19" spans="1:28" s="120" customFormat="1" ht="15">
      <c r="A19" s="201">
        <v>791</v>
      </c>
      <c r="B19" s="169" t="s">
        <v>78</v>
      </c>
      <c r="C19" s="169"/>
      <c r="D19" s="169"/>
      <c r="E19" s="179">
        <v>0</v>
      </c>
      <c r="F19" s="202">
        <v>0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</row>
    <row r="20" spans="1:6" s="107" customFormat="1" ht="15">
      <c r="A20" s="203"/>
      <c r="B20" s="170"/>
      <c r="C20" s="168"/>
      <c r="D20" s="153" t="s">
        <v>147</v>
      </c>
      <c r="E20" s="284">
        <f>+SUM(E14:E19)</f>
        <v>0</v>
      </c>
      <c r="F20" s="285">
        <f>+SUM(F14:F19)</f>
        <v>0</v>
      </c>
    </row>
    <row r="21" spans="1:6" s="107" customFormat="1" ht="15.75">
      <c r="A21" s="204"/>
      <c r="B21" s="25"/>
      <c r="C21" s="25"/>
      <c r="D21" s="171" t="s">
        <v>63</v>
      </c>
      <c r="E21" s="57">
        <f>+E13+E20</f>
        <v>0</v>
      </c>
      <c r="F21" s="205">
        <f>+F13+F20</f>
        <v>0</v>
      </c>
    </row>
    <row r="22" spans="1:6" s="107" customFormat="1" ht="15.75">
      <c r="A22" s="206" t="s">
        <v>149</v>
      </c>
      <c r="B22" s="150"/>
      <c r="C22" s="150"/>
      <c r="D22" s="150"/>
      <c r="E22" s="151"/>
      <c r="F22" s="207"/>
    </row>
    <row r="23" spans="1:6" s="107" customFormat="1" ht="15">
      <c r="A23" s="208" t="s">
        <v>199</v>
      </c>
      <c r="B23" s="156" t="s">
        <v>200</v>
      </c>
      <c r="C23" s="157"/>
      <c r="D23" s="157"/>
      <c r="E23" s="286">
        <f>+SUM(E24:E27)</f>
        <v>0</v>
      </c>
      <c r="F23" s="287">
        <f>+SUM(F24:F27)</f>
        <v>0</v>
      </c>
    </row>
    <row r="24" spans="1:6" s="107" customFormat="1" ht="14.25">
      <c r="A24" s="209" t="s">
        <v>170</v>
      </c>
      <c r="B24" s="35" t="s">
        <v>155</v>
      </c>
      <c r="C24" s="35"/>
      <c r="D24" s="35"/>
      <c r="E24" s="172">
        <v>0</v>
      </c>
      <c r="F24" s="195">
        <v>0</v>
      </c>
    </row>
    <row r="25" spans="1:6" s="107" customFormat="1" ht="14.25">
      <c r="A25" s="210" t="s">
        <v>171</v>
      </c>
      <c r="B25" s="158" t="s">
        <v>80</v>
      </c>
      <c r="C25" s="113"/>
      <c r="D25" s="109"/>
      <c r="E25" s="172">
        <v>0</v>
      </c>
      <c r="F25" s="195">
        <v>0</v>
      </c>
    </row>
    <row r="26" spans="1:6" s="107" customFormat="1" ht="14.25">
      <c r="A26" s="210" t="s">
        <v>172</v>
      </c>
      <c r="B26" s="50" t="s">
        <v>156</v>
      </c>
      <c r="C26" s="50"/>
      <c r="D26" s="50"/>
      <c r="E26" s="173">
        <v>0</v>
      </c>
      <c r="F26" s="211">
        <v>0</v>
      </c>
    </row>
    <row r="27" spans="1:6" s="107" customFormat="1" ht="14.25">
      <c r="A27" s="212" t="s">
        <v>173</v>
      </c>
      <c r="B27" s="159" t="s">
        <v>157</v>
      </c>
      <c r="C27" s="159"/>
      <c r="D27" s="159"/>
      <c r="E27" s="174">
        <v>0</v>
      </c>
      <c r="F27" s="213">
        <v>0</v>
      </c>
    </row>
    <row r="28" spans="1:6" s="107" customFormat="1" ht="15">
      <c r="A28" s="214" t="s">
        <v>174</v>
      </c>
      <c r="B28" s="160" t="s">
        <v>158</v>
      </c>
      <c r="C28" s="73"/>
      <c r="D28" s="73"/>
      <c r="E28" s="286">
        <f>+SUM(E29:E34)</f>
        <v>0</v>
      </c>
      <c r="F28" s="287">
        <f>+SUM(F29:F34)</f>
        <v>0</v>
      </c>
    </row>
    <row r="29" spans="1:6" s="107" customFormat="1" ht="14.25">
      <c r="A29" s="210" t="s">
        <v>175</v>
      </c>
      <c r="B29" s="50" t="s">
        <v>159</v>
      </c>
      <c r="C29" s="50"/>
      <c r="D29" s="50"/>
      <c r="E29" s="173">
        <v>0</v>
      </c>
      <c r="F29" s="211">
        <v>0</v>
      </c>
    </row>
    <row r="30" spans="1:6" s="107" customFormat="1" ht="14.25">
      <c r="A30" s="210" t="s">
        <v>176</v>
      </c>
      <c r="B30" s="50" t="s">
        <v>160</v>
      </c>
      <c r="C30" s="50"/>
      <c r="D30" s="50"/>
      <c r="E30" s="173">
        <v>0</v>
      </c>
      <c r="F30" s="211">
        <v>0</v>
      </c>
    </row>
    <row r="31" spans="1:6" s="107" customFormat="1" ht="14.25">
      <c r="A31" s="210" t="s">
        <v>177</v>
      </c>
      <c r="B31" s="50" t="s">
        <v>91</v>
      </c>
      <c r="C31" s="50"/>
      <c r="D31" s="50"/>
      <c r="E31" s="173">
        <v>0</v>
      </c>
      <c r="F31" s="211">
        <v>0</v>
      </c>
    </row>
    <row r="32" spans="1:6" s="107" customFormat="1" ht="14.25">
      <c r="A32" s="210" t="s">
        <v>178</v>
      </c>
      <c r="B32" s="50" t="s">
        <v>161</v>
      </c>
      <c r="C32" s="50"/>
      <c r="D32" s="50"/>
      <c r="E32" s="173">
        <v>0</v>
      </c>
      <c r="F32" s="211">
        <v>0</v>
      </c>
    </row>
    <row r="33" spans="1:6" s="107" customFormat="1" ht="14.25">
      <c r="A33" s="210" t="s">
        <v>179</v>
      </c>
      <c r="B33" s="50" t="s">
        <v>162</v>
      </c>
      <c r="C33" s="50"/>
      <c r="D33" s="50"/>
      <c r="E33" s="173">
        <v>0</v>
      </c>
      <c r="F33" s="211">
        <v>0</v>
      </c>
    </row>
    <row r="34" spans="1:6" s="107" customFormat="1" ht="14.25">
      <c r="A34" s="212" t="s">
        <v>180</v>
      </c>
      <c r="B34" s="159" t="s">
        <v>163</v>
      </c>
      <c r="C34" s="159"/>
      <c r="D34" s="159"/>
      <c r="E34" s="174">
        <v>0</v>
      </c>
      <c r="F34" s="213">
        <v>0</v>
      </c>
    </row>
    <row r="35" spans="1:6" s="107" customFormat="1" ht="15">
      <c r="A35" s="214" t="s">
        <v>181</v>
      </c>
      <c r="B35" s="160" t="s">
        <v>164</v>
      </c>
      <c r="C35" s="73"/>
      <c r="D35" s="73"/>
      <c r="E35" s="286">
        <f>+SUM(E36:E43)</f>
        <v>0</v>
      </c>
      <c r="F35" s="287">
        <f>+SUM(F36:F43)</f>
        <v>0</v>
      </c>
    </row>
    <row r="36" spans="1:6" s="107" customFormat="1" ht="14.25">
      <c r="A36" s="210" t="s">
        <v>182</v>
      </c>
      <c r="B36" s="50" t="s">
        <v>165</v>
      </c>
      <c r="C36" s="50"/>
      <c r="D36" s="50"/>
      <c r="E36" s="173">
        <v>0</v>
      </c>
      <c r="F36" s="211">
        <v>0</v>
      </c>
    </row>
    <row r="37" spans="1:6" s="107" customFormat="1" ht="14.25">
      <c r="A37" s="210" t="s">
        <v>183</v>
      </c>
      <c r="B37" s="50" t="s">
        <v>166</v>
      </c>
      <c r="C37" s="50"/>
      <c r="D37" s="50"/>
      <c r="E37" s="173">
        <v>0</v>
      </c>
      <c r="F37" s="211">
        <v>0</v>
      </c>
    </row>
    <row r="38" spans="1:6" s="107" customFormat="1" ht="14.25">
      <c r="A38" s="210" t="s">
        <v>184</v>
      </c>
      <c r="B38" s="50" t="s">
        <v>167</v>
      </c>
      <c r="C38" s="50"/>
      <c r="D38" s="50"/>
      <c r="E38" s="173">
        <v>0</v>
      </c>
      <c r="F38" s="211">
        <v>0</v>
      </c>
    </row>
    <row r="39" spans="1:6" s="107" customFormat="1" ht="14.25">
      <c r="A39" s="210" t="s">
        <v>185</v>
      </c>
      <c r="B39" s="50" t="s">
        <v>168</v>
      </c>
      <c r="C39" s="50"/>
      <c r="D39" s="50"/>
      <c r="E39" s="173">
        <v>0</v>
      </c>
      <c r="F39" s="211">
        <v>0</v>
      </c>
    </row>
    <row r="40" spans="1:6" s="107" customFormat="1" ht="14.25">
      <c r="A40" s="210" t="s">
        <v>186</v>
      </c>
      <c r="B40" s="50" t="s">
        <v>103</v>
      </c>
      <c r="C40" s="50"/>
      <c r="D40" s="50"/>
      <c r="E40" s="173">
        <v>0</v>
      </c>
      <c r="F40" s="211">
        <v>0</v>
      </c>
    </row>
    <row r="41" spans="1:6" s="107" customFormat="1" ht="14.25">
      <c r="A41" s="210" t="s">
        <v>187</v>
      </c>
      <c r="B41" s="50" t="s">
        <v>169</v>
      </c>
      <c r="C41" s="50"/>
      <c r="D41" s="50"/>
      <c r="E41" s="173">
        <v>0</v>
      </c>
      <c r="F41" s="211">
        <v>0</v>
      </c>
    </row>
    <row r="42" spans="1:6" s="107" customFormat="1" ht="14.25">
      <c r="A42" s="210" t="s">
        <v>188</v>
      </c>
      <c r="B42" s="50" t="s">
        <v>105</v>
      </c>
      <c r="C42" s="50"/>
      <c r="D42" s="50"/>
      <c r="E42" s="173">
        <v>0</v>
      </c>
      <c r="F42" s="211">
        <v>0</v>
      </c>
    </row>
    <row r="43" spans="1:6" s="107" customFormat="1" ht="14.25">
      <c r="A43" s="212" t="s">
        <v>189</v>
      </c>
      <c r="B43" s="159" t="s">
        <v>106</v>
      </c>
      <c r="C43" s="159"/>
      <c r="D43" s="159"/>
      <c r="E43" s="174">
        <v>0</v>
      </c>
      <c r="F43" s="213">
        <v>0</v>
      </c>
    </row>
    <row r="44" spans="1:6" s="107" customFormat="1" ht="15">
      <c r="A44" s="215" t="s">
        <v>190</v>
      </c>
      <c r="B44" s="112" t="s">
        <v>60</v>
      </c>
      <c r="C44" s="161"/>
      <c r="D44" s="161"/>
      <c r="E44" s="288">
        <v>0</v>
      </c>
      <c r="F44" s="289">
        <v>0</v>
      </c>
    </row>
    <row r="45" spans="1:6" s="107" customFormat="1" ht="15">
      <c r="A45" s="214" t="s">
        <v>191</v>
      </c>
      <c r="B45" s="160" t="s">
        <v>201</v>
      </c>
      <c r="C45" s="73"/>
      <c r="D45" s="73"/>
      <c r="E45" s="286">
        <f>+SUM(E46:E48)</f>
        <v>0</v>
      </c>
      <c r="F45" s="287">
        <f>+SUM(F46:F48)</f>
        <v>0</v>
      </c>
    </row>
    <row r="46" spans="1:6" s="107" customFormat="1" ht="14.25">
      <c r="A46" s="210" t="s">
        <v>193</v>
      </c>
      <c r="B46" s="50" t="s">
        <v>61</v>
      </c>
      <c r="C46" s="50"/>
      <c r="D46" s="50"/>
      <c r="E46" s="173">
        <v>0</v>
      </c>
      <c r="F46" s="211">
        <v>0</v>
      </c>
    </row>
    <row r="47" spans="1:6" s="107" customFormat="1" ht="14.25">
      <c r="A47" s="210" t="s">
        <v>194</v>
      </c>
      <c r="B47" s="50" t="s">
        <v>62</v>
      </c>
      <c r="C47" s="50"/>
      <c r="D47" s="50"/>
      <c r="E47" s="173">
        <v>0</v>
      </c>
      <c r="F47" s="211">
        <v>0</v>
      </c>
    </row>
    <row r="48" spans="1:6" s="107" customFormat="1" ht="14.25">
      <c r="A48" s="212" t="s">
        <v>195</v>
      </c>
      <c r="B48" s="159" t="s">
        <v>196</v>
      </c>
      <c r="C48" s="159"/>
      <c r="D48" s="159"/>
      <c r="E48" s="174">
        <v>0</v>
      </c>
      <c r="F48" s="213">
        <v>0</v>
      </c>
    </row>
    <row r="49" spans="1:6" s="107" customFormat="1" ht="15">
      <c r="A49" s="215" t="s">
        <v>192</v>
      </c>
      <c r="B49" s="112" t="s">
        <v>202</v>
      </c>
      <c r="C49" s="161"/>
      <c r="D49" s="161"/>
      <c r="E49" s="288">
        <v>0</v>
      </c>
      <c r="F49" s="289">
        <v>0</v>
      </c>
    </row>
    <row r="50" spans="1:6" s="107" customFormat="1" ht="14.25">
      <c r="A50" s="216" t="s">
        <v>198</v>
      </c>
      <c r="B50" s="161" t="s">
        <v>67</v>
      </c>
      <c r="C50" s="161"/>
      <c r="D50" s="161"/>
      <c r="E50" s="175">
        <v>0</v>
      </c>
      <c r="F50" s="217">
        <v>0</v>
      </c>
    </row>
    <row r="51" spans="1:6" s="107" customFormat="1" ht="15.75">
      <c r="A51" s="218"/>
      <c r="B51" s="37"/>
      <c r="C51" s="37"/>
      <c r="D51" s="257" t="s">
        <v>81</v>
      </c>
      <c r="E51" s="258">
        <f>E23+E28+E35+E44+E45+E49+E50</f>
        <v>0</v>
      </c>
      <c r="F51" s="259">
        <f>F23+F28+F35+F44+F45+F49+F50</f>
        <v>0</v>
      </c>
    </row>
    <row r="52" spans="1:6" s="107" customFormat="1" ht="15.75">
      <c r="A52" s="266" t="s">
        <v>82</v>
      </c>
      <c r="B52" s="262"/>
      <c r="C52" s="262"/>
      <c r="D52" s="262"/>
      <c r="E52" s="263">
        <f>+E21-E51</f>
        <v>0</v>
      </c>
      <c r="F52" s="267">
        <f>+F21-F51</f>
        <v>0</v>
      </c>
    </row>
    <row r="53" spans="1:6" s="107" customFormat="1" ht="12" customHeight="1">
      <c r="A53" s="220"/>
      <c r="B53" s="37"/>
      <c r="C53" s="37"/>
      <c r="D53" s="37"/>
      <c r="E53" s="110"/>
      <c r="F53" s="227"/>
    </row>
    <row r="54" spans="1:6" s="107" customFormat="1" ht="15.75">
      <c r="A54" s="238" t="s">
        <v>150</v>
      </c>
      <c r="B54" s="182"/>
      <c r="C54" s="182"/>
      <c r="D54" s="182"/>
      <c r="E54" s="183"/>
      <c r="F54" s="222"/>
    </row>
    <row r="55" spans="1:6" s="107" customFormat="1" ht="14.25">
      <c r="A55" s="194">
        <v>768</v>
      </c>
      <c r="B55" s="50" t="s">
        <v>79</v>
      </c>
      <c r="C55" s="50"/>
      <c r="D55" s="50"/>
      <c r="E55" s="173">
        <v>0</v>
      </c>
      <c r="F55" s="211">
        <v>0</v>
      </c>
    </row>
    <row r="56" spans="1:6" s="107" customFormat="1" ht="14.25">
      <c r="A56" s="194">
        <v>767</v>
      </c>
      <c r="B56" s="50" t="s">
        <v>71</v>
      </c>
      <c r="C56" s="50"/>
      <c r="D56" s="50"/>
      <c r="E56" s="173">
        <v>0</v>
      </c>
      <c r="F56" s="211">
        <v>0</v>
      </c>
    </row>
    <row r="57" spans="1:6" s="107" customFormat="1" ht="14.25">
      <c r="A57" s="201">
        <v>786</v>
      </c>
      <c r="B57" s="159" t="s">
        <v>154</v>
      </c>
      <c r="C57" s="159"/>
      <c r="D57" s="159"/>
      <c r="E57" s="174">
        <v>0</v>
      </c>
      <c r="F57" s="213">
        <v>0</v>
      </c>
    </row>
    <row r="58" spans="1:6" s="107" customFormat="1" ht="15.75">
      <c r="A58" s="204"/>
      <c r="B58" s="37"/>
      <c r="C58" s="37"/>
      <c r="D58" s="155" t="s">
        <v>72</v>
      </c>
      <c r="E58" s="176">
        <f>SUM(E55:E57)</f>
        <v>0</v>
      </c>
      <c r="F58" s="219">
        <f>SUM(F55:F57)</f>
        <v>0</v>
      </c>
    </row>
    <row r="59" spans="1:6" s="107" customFormat="1" ht="15.75">
      <c r="A59" s="238" t="s">
        <v>151</v>
      </c>
      <c r="B59" s="182"/>
      <c r="C59" s="182"/>
      <c r="D59" s="182"/>
      <c r="E59" s="183"/>
      <c r="F59" s="222"/>
    </row>
    <row r="60" spans="1:6" s="107" customFormat="1" ht="14.25">
      <c r="A60" s="194">
        <v>661</v>
      </c>
      <c r="B60" s="50" t="s">
        <v>197</v>
      </c>
      <c r="C60" s="50"/>
      <c r="D60" s="50"/>
      <c r="E60" s="173">
        <v>0</v>
      </c>
      <c r="F60" s="211">
        <v>0</v>
      </c>
    </row>
    <row r="61" spans="1:6" s="107" customFormat="1" ht="14.25">
      <c r="A61" s="194">
        <v>686</v>
      </c>
      <c r="B61" s="113" t="s">
        <v>67</v>
      </c>
      <c r="C61" s="50"/>
      <c r="D61" s="50"/>
      <c r="E61" s="173">
        <v>0</v>
      </c>
      <c r="F61" s="211">
        <v>0</v>
      </c>
    </row>
    <row r="62" spans="1:6" s="107" customFormat="1" ht="14.25">
      <c r="A62" s="194">
        <v>667</v>
      </c>
      <c r="B62" s="50" t="s">
        <v>64</v>
      </c>
      <c r="C62" s="50"/>
      <c r="D62" s="50"/>
      <c r="E62" s="173">
        <v>0</v>
      </c>
      <c r="F62" s="211">
        <v>0</v>
      </c>
    </row>
    <row r="63" spans="1:6" s="107" customFormat="1" ht="14.25">
      <c r="A63" s="201">
        <v>668</v>
      </c>
      <c r="B63" s="159" t="s">
        <v>7</v>
      </c>
      <c r="C63" s="159"/>
      <c r="D63" s="159"/>
      <c r="E63" s="174">
        <v>0</v>
      </c>
      <c r="F63" s="213">
        <v>0</v>
      </c>
    </row>
    <row r="64" spans="1:6" s="107" customFormat="1" ht="15.75">
      <c r="A64" s="204"/>
      <c r="B64" s="37"/>
      <c r="C64" s="37"/>
      <c r="D64" s="257" t="s">
        <v>73</v>
      </c>
      <c r="E64" s="258">
        <f>SUM(E60:E63)</f>
        <v>0</v>
      </c>
      <c r="F64" s="259">
        <f>SUM(F60:F63)</f>
        <v>0</v>
      </c>
    </row>
    <row r="65" spans="1:6" s="107" customFormat="1" ht="15.75">
      <c r="A65" s="266" t="s">
        <v>83</v>
      </c>
      <c r="B65" s="262"/>
      <c r="C65" s="262"/>
      <c r="D65" s="262"/>
      <c r="E65" s="263">
        <f>+E58-E64</f>
        <v>0</v>
      </c>
      <c r="F65" s="267">
        <f>+F58-F64</f>
        <v>0</v>
      </c>
    </row>
    <row r="66" spans="1:6" s="107" customFormat="1" ht="14.25">
      <c r="A66" s="204"/>
      <c r="B66" s="114"/>
      <c r="C66" s="114"/>
      <c r="D66" s="114"/>
      <c r="E66" s="114"/>
      <c r="F66" s="223"/>
    </row>
    <row r="67" spans="1:6" s="107" customFormat="1" ht="15.75">
      <c r="A67" s="238" t="s">
        <v>152</v>
      </c>
      <c r="B67" s="182"/>
      <c r="C67" s="182"/>
      <c r="D67" s="182"/>
      <c r="E67" s="183"/>
      <c r="F67" s="222"/>
    </row>
    <row r="68" spans="1:6" s="107" customFormat="1" ht="14.25">
      <c r="A68" s="194">
        <v>771</v>
      </c>
      <c r="B68" s="50" t="s">
        <v>65</v>
      </c>
      <c r="C68" s="50"/>
      <c r="D68" s="50"/>
      <c r="E68" s="173">
        <v>0</v>
      </c>
      <c r="F68" s="211">
        <v>0</v>
      </c>
    </row>
    <row r="69" spans="1:6" s="107" customFormat="1" ht="14.25">
      <c r="A69" s="194">
        <v>775</v>
      </c>
      <c r="B69" s="50" t="s">
        <v>66</v>
      </c>
      <c r="C69" s="50"/>
      <c r="D69" s="50"/>
      <c r="E69" s="173">
        <v>0</v>
      </c>
      <c r="F69" s="211">
        <v>0</v>
      </c>
    </row>
    <row r="70" spans="1:14" s="107" customFormat="1" ht="14.25">
      <c r="A70" s="201">
        <v>787</v>
      </c>
      <c r="B70" s="159" t="s">
        <v>154</v>
      </c>
      <c r="C70" s="159"/>
      <c r="D70" s="159"/>
      <c r="E70" s="174">
        <v>0</v>
      </c>
      <c r="F70" s="213">
        <v>0</v>
      </c>
      <c r="H70" s="115"/>
      <c r="I70" s="115"/>
      <c r="J70" s="115"/>
      <c r="K70" s="115"/>
      <c r="L70" s="116"/>
      <c r="M70" s="117"/>
      <c r="N70" s="118"/>
    </row>
    <row r="71" spans="1:14" s="107" customFormat="1" ht="15.75">
      <c r="A71" s="224"/>
      <c r="B71" s="37"/>
      <c r="C71" s="37"/>
      <c r="D71" s="155" t="s">
        <v>84</v>
      </c>
      <c r="E71" s="176">
        <f>SUM(E68:E70)</f>
        <v>0</v>
      </c>
      <c r="F71" s="219">
        <f>SUM(F68:F70)</f>
        <v>0</v>
      </c>
      <c r="H71" s="108"/>
      <c r="I71" s="119"/>
      <c r="J71" s="108"/>
      <c r="K71" s="108"/>
      <c r="L71" s="119"/>
      <c r="M71" s="117"/>
      <c r="N71" s="118"/>
    </row>
    <row r="72" spans="1:20" ht="15.75">
      <c r="A72" s="238" t="s">
        <v>153</v>
      </c>
      <c r="B72" s="182"/>
      <c r="C72" s="182"/>
      <c r="D72" s="182"/>
      <c r="E72" s="181"/>
      <c r="F72" s="225"/>
      <c r="G72" s="119"/>
      <c r="H72" s="108"/>
      <c r="I72" s="119"/>
      <c r="J72" s="108"/>
      <c r="K72" s="108"/>
      <c r="L72" s="119"/>
      <c r="M72" s="117"/>
      <c r="N72" s="118"/>
      <c r="O72" s="119"/>
      <c r="P72" s="119"/>
      <c r="Q72" s="119"/>
      <c r="R72" s="119"/>
      <c r="S72" s="119"/>
      <c r="T72" s="119"/>
    </row>
    <row r="73" spans="1:20" ht="15">
      <c r="A73" s="194">
        <v>671</v>
      </c>
      <c r="B73" s="50" t="s">
        <v>65</v>
      </c>
      <c r="C73" s="48"/>
      <c r="D73" s="48"/>
      <c r="E73" s="173">
        <v>0</v>
      </c>
      <c r="F73" s="211">
        <v>0</v>
      </c>
      <c r="G73" s="119"/>
      <c r="H73" s="108"/>
      <c r="I73" s="119"/>
      <c r="J73" s="108"/>
      <c r="K73" s="108"/>
      <c r="L73" s="119"/>
      <c r="M73" s="117"/>
      <c r="N73" s="118"/>
      <c r="O73" s="119"/>
      <c r="P73" s="119"/>
      <c r="Q73" s="119"/>
      <c r="R73" s="119"/>
      <c r="S73" s="119"/>
      <c r="T73" s="119"/>
    </row>
    <row r="74" spans="1:20" ht="15">
      <c r="A74" s="194">
        <v>675</v>
      </c>
      <c r="B74" s="50" t="s">
        <v>66</v>
      </c>
      <c r="C74" s="48"/>
      <c r="D74" s="48"/>
      <c r="E74" s="173">
        <v>0</v>
      </c>
      <c r="F74" s="211">
        <v>0</v>
      </c>
      <c r="G74" s="119"/>
      <c r="H74" s="108"/>
      <c r="I74" s="119"/>
      <c r="J74" s="108"/>
      <c r="K74" s="108"/>
      <c r="L74" s="119"/>
      <c r="M74" s="117"/>
      <c r="N74" s="118"/>
      <c r="O74" s="119"/>
      <c r="P74" s="119"/>
      <c r="Q74" s="119"/>
      <c r="R74" s="119"/>
      <c r="S74" s="119"/>
      <c r="T74" s="119"/>
    </row>
    <row r="75" spans="1:20" ht="15">
      <c r="A75" s="201">
        <v>687</v>
      </c>
      <c r="B75" s="159" t="s">
        <v>67</v>
      </c>
      <c r="C75" s="184"/>
      <c r="D75" s="184"/>
      <c r="E75" s="174">
        <v>0</v>
      </c>
      <c r="F75" s="213">
        <v>0</v>
      </c>
      <c r="G75" s="119"/>
      <c r="H75" s="108"/>
      <c r="I75" s="119"/>
      <c r="J75" s="108"/>
      <c r="K75" s="108"/>
      <c r="L75" s="119"/>
      <c r="M75" s="117"/>
      <c r="N75" s="118"/>
      <c r="O75" s="119"/>
      <c r="P75" s="119"/>
      <c r="Q75" s="119"/>
      <c r="R75" s="119"/>
      <c r="S75" s="119"/>
      <c r="T75" s="119"/>
    </row>
    <row r="76" spans="1:20" ht="15.75">
      <c r="A76" s="204"/>
      <c r="B76" s="37"/>
      <c r="C76" s="37"/>
      <c r="D76" s="257" t="s">
        <v>85</v>
      </c>
      <c r="E76" s="258">
        <f>SUM(E73:E75)</f>
        <v>0</v>
      </c>
      <c r="F76" s="259">
        <f>SUM(F73:F75)</f>
        <v>0</v>
      </c>
      <c r="G76" s="119"/>
      <c r="H76" s="108"/>
      <c r="I76" s="119"/>
      <c r="J76" s="108"/>
      <c r="K76" s="108"/>
      <c r="L76" s="119"/>
      <c r="M76" s="117"/>
      <c r="N76" s="118"/>
      <c r="O76" s="119"/>
      <c r="P76" s="119"/>
      <c r="Q76" s="119"/>
      <c r="R76" s="119"/>
      <c r="S76" s="119"/>
      <c r="T76" s="119"/>
    </row>
    <row r="77" spans="1:20" ht="15.75">
      <c r="A77" s="266" t="s">
        <v>213</v>
      </c>
      <c r="B77" s="262"/>
      <c r="C77" s="262"/>
      <c r="D77" s="262"/>
      <c r="E77" s="263">
        <f>+E71-E76</f>
        <v>0</v>
      </c>
      <c r="F77" s="267">
        <f>+F71-F76</f>
        <v>0</v>
      </c>
      <c r="G77" s="119"/>
      <c r="H77" s="108"/>
      <c r="I77" s="119"/>
      <c r="J77" s="108"/>
      <c r="K77" s="108"/>
      <c r="L77" s="119"/>
      <c r="M77" s="117"/>
      <c r="N77" s="118"/>
      <c r="O77" s="119"/>
      <c r="P77" s="119"/>
      <c r="Q77" s="119"/>
      <c r="R77" s="119"/>
      <c r="S77" s="119"/>
      <c r="T77" s="119"/>
    </row>
    <row r="78" spans="1:20" ht="15.75">
      <c r="A78" s="204"/>
      <c r="B78" s="37"/>
      <c r="C78" s="37"/>
      <c r="D78" s="260" t="s">
        <v>86</v>
      </c>
      <c r="E78" s="261">
        <f>+E21+E58+E71</f>
        <v>0</v>
      </c>
      <c r="F78" s="259">
        <f>+F21+F58+F71</f>
        <v>0</v>
      </c>
      <c r="G78" s="119"/>
      <c r="H78" s="108"/>
      <c r="I78" s="119"/>
      <c r="J78" s="108"/>
      <c r="K78" s="108"/>
      <c r="L78" s="119"/>
      <c r="M78" s="117"/>
      <c r="N78" s="118"/>
      <c r="O78" s="119"/>
      <c r="P78" s="119"/>
      <c r="Q78" s="119"/>
      <c r="R78" s="119"/>
      <c r="S78" s="119"/>
      <c r="T78" s="119"/>
    </row>
    <row r="79" spans="1:20" ht="15.75">
      <c r="A79" s="204"/>
      <c r="B79" s="37"/>
      <c r="C79" s="37"/>
      <c r="D79" s="235" t="s">
        <v>87</v>
      </c>
      <c r="E79" s="152">
        <f>+E51+E64+E76</f>
        <v>0</v>
      </c>
      <c r="F79" s="234">
        <f>+F51+F64+F76</f>
        <v>0</v>
      </c>
      <c r="G79" s="119"/>
      <c r="H79" s="108"/>
      <c r="I79" s="119"/>
      <c r="J79" s="108"/>
      <c r="K79" s="108"/>
      <c r="L79" s="119"/>
      <c r="M79" s="117"/>
      <c r="N79" s="118"/>
      <c r="O79" s="119"/>
      <c r="P79" s="119"/>
      <c r="Q79" s="119"/>
      <c r="R79" s="119"/>
      <c r="S79" s="119"/>
      <c r="T79" s="119"/>
    </row>
    <row r="80" spans="1:20" ht="15">
      <c r="A80" s="204"/>
      <c r="B80" s="37"/>
      <c r="C80" s="37"/>
      <c r="D80" s="37"/>
      <c r="E80" s="110"/>
      <c r="F80" s="221"/>
      <c r="G80" s="119"/>
      <c r="H80" s="108"/>
      <c r="I80" s="119"/>
      <c r="J80" s="108"/>
      <c r="K80" s="108"/>
      <c r="L80" s="119"/>
      <c r="M80" s="117"/>
      <c r="N80" s="118"/>
      <c r="O80" s="119"/>
      <c r="P80" s="119"/>
      <c r="Q80" s="119"/>
      <c r="R80" s="119"/>
      <c r="S80" s="119"/>
      <c r="T80" s="119"/>
    </row>
    <row r="81" spans="1:20" ht="15.75">
      <c r="A81" s="226"/>
      <c r="B81" s="187"/>
      <c r="C81" s="187"/>
      <c r="D81" s="180" t="s">
        <v>88</v>
      </c>
      <c r="E81" s="152">
        <f>+E78-E79</f>
        <v>0</v>
      </c>
      <c r="F81" s="234">
        <f>+F78-F79</f>
        <v>0</v>
      </c>
      <c r="G81" s="119"/>
      <c r="H81" s="108"/>
      <c r="I81" s="119"/>
      <c r="J81" s="108"/>
      <c r="K81" s="108"/>
      <c r="L81" s="119"/>
      <c r="M81" s="117"/>
      <c r="N81" s="118"/>
      <c r="O81" s="119"/>
      <c r="P81" s="119"/>
      <c r="Q81" s="119"/>
      <c r="R81" s="119"/>
      <c r="S81" s="119"/>
      <c r="T81" s="119"/>
    </row>
    <row r="82" spans="1:20" ht="15">
      <c r="A82" s="204"/>
      <c r="B82" s="111"/>
      <c r="C82" s="111"/>
      <c r="D82" s="37"/>
      <c r="E82" s="110"/>
      <c r="F82" s="227"/>
      <c r="G82" s="119"/>
      <c r="H82" s="108"/>
      <c r="I82" s="119"/>
      <c r="J82" s="108"/>
      <c r="K82" s="108"/>
      <c r="L82" s="119"/>
      <c r="M82" s="117"/>
      <c r="N82" s="118"/>
      <c r="O82" s="119"/>
      <c r="P82" s="119"/>
      <c r="Q82" s="119"/>
      <c r="R82" s="119"/>
      <c r="S82" s="119"/>
      <c r="T82" s="119"/>
    </row>
    <row r="83" spans="1:20" ht="14.25">
      <c r="A83" s="229">
        <v>789</v>
      </c>
      <c r="B83" s="73" t="s">
        <v>206</v>
      </c>
      <c r="C83" s="230"/>
      <c r="D83" s="230"/>
      <c r="E83" s="231">
        <v>0</v>
      </c>
      <c r="F83" s="232">
        <v>0</v>
      </c>
      <c r="G83" s="119"/>
      <c r="O83" s="119"/>
      <c r="P83" s="119"/>
      <c r="Q83" s="119"/>
      <c r="R83" s="119"/>
      <c r="S83" s="119"/>
      <c r="T83" s="119"/>
    </row>
    <row r="84" spans="1:6" ht="14.25">
      <c r="A84" s="212" t="s">
        <v>207</v>
      </c>
      <c r="B84" s="159" t="s">
        <v>208</v>
      </c>
      <c r="C84" s="233"/>
      <c r="D84" s="233"/>
      <c r="E84" s="174">
        <v>0</v>
      </c>
      <c r="F84" s="213">
        <v>0</v>
      </c>
    </row>
    <row r="85" spans="1:6" ht="15" thickBot="1">
      <c r="A85" s="228"/>
      <c r="B85" s="124"/>
      <c r="C85" s="124"/>
      <c r="D85" s="124"/>
      <c r="E85" s="114"/>
      <c r="F85" s="223"/>
    </row>
    <row r="86" spans="1:6" ht="18.75" thickBot="1">
      <c r="A86" s="350" t="s">
        <v>209</v>
      </c>
      <c r="B86" s="351"/>
      <c r="C86" s="351"/>
      <c r="D86" s="351"/>
      <c r="E86" s="237">
        <f>+E81+E83-E84</f>
        <v>0</v>
      </c>
      <c r="F86" s="236">
        <f>+F81+F83-F84</f>
        <v>0</v>
      </c>
    </row>
    <row r="87" ht="15" thickBot="1">
      <c r="E87" s="114"/>
    </row>
    <row r="88" spans="1:20" ht="15.75">
      <c r="A88" s="352" t="s">
        <v>125</v>
      </c>
      <c r="B88" s="353"/>
      <c r="C88" s="353"/>
      <c r="D88" s="353"/>
      <c r="E88" s="353"/>
      <c r="F88" s="354"/>
      <c r="T88" s="119"/>
    </row>
    <row r="89" spans="1:20" ht="15.75">
      <c r="A89" s="239">
        <v>87</v>
      </c>
      <c r="B89" s="240" t="s">
        <v>210</v>
      </c>
      <c r="C89" s="241"/>
      <c r="D89" s="241"/>
      <c r="E89" s="152">
        <f>+SUM(E90:E92)</f>
        <v>0</v>
      </c>
      <c r="F89" s="234">
        <f>+SUM(F90:F92)</f>
        <v>0</v>
      </c>
      <c r="T89" s="119"/>
    </row>
    <row r="90" spans="1:20" ht="14.25">
      <c r="A90" s="199">
        <v>870</v>
      </c>
      <c r="B90" s="73" t="s">
        <v>133</v>
      </c>
      <c r="C90" s="230"/>
      <c r="D90" s="230"/>
      <c r="E90" s="244">
        <v>0</v>
      </c>
      <c r="F90" s="249">
        <v>0</v>
      </c>
      <c r="T90" s="119"/>
    </row>
    <row r="91" spans="1:20" ht="14.25">
      <c r="A91" s="194">
        <v>871</v>
      </c>
      <c r="B91" s="50" t="s">
        <v>134</v>
      </c>
      <c r="C91" s="245"/>
      <c r="D91" s="245"/>
      <c r="E91" s="246">
        <v>0</v>
      </c>
      <c r="F91" s="250">
        <v>0</v>
      </c>
      <c r="T91" s="119"/>
    </row>
    <row r="92" spans="1:20" ht="14.25">
      <c r="A92" s="242">
        <v>875</v>
      </c>
      <c r="B92" s="243" t="s">
        <v>135</v>
      </c>
      <c r="C92" s="247"/>
      <c r="D92" s="247"/>
      <c r="E92" s="248">
        <v>0</v>
      </c>
      <c r="F92" s="251">
        <v>0</v>
      </c>
      <c r="T92" s="119"/>
    </row>
    <row r="93" spans="1:6" ht="15.75">
      <c r="A93" s="239">
        <v>86</v>
      </c>
      <c r="B93" s="240" t="s">
        <v>211</v>
      </c>
      <c r="C93" s="241"/>
      <c r="D93" s="241"/>
      <c r="E93" s="152">
        <f>+SUM(E94:E97)</f>
        <v>0</v>
      </c>
      <c r="F93" s="234">
        <f>+SUM(F94:F97)</f>
        <v>0</v>
      </c>
    </row>
    <row r="94" spans="1:6" ht="14.25">
      <c r="A94" s="199">
        <v>860</v>
      </c>
      <c r="B94" s="73" t="s">
        <v>127</v>
      </c>
      <c r="C94" s="230"/>
      <c r="D94" s="230"/>
      <c r="E94" s="244">
        <v>0</v>
      </c>
      <c r="F94" s="249">
        <v>0</v>
      </c>
    </row>
    <row r="95" spans="1:6" ht="14.25">
      <c r="A95" s="194">
        <v>861</v>
      </c>
      <c r="B95" s="50" t="s">
        <v>212</v>
      </c>
      <c r="C95" s="245"/>
      <c r="D95" s="245"/>
      <c r="E95" s="246">
        <v>0</v>
      </c>
      <c r="F95" s="250">
        <v>0</v>
      </c>
    </row>
    <row r="96" spans="1:6" ht="14.25">
      <c r="A96" s="194">
        <v>862</v>
      </c>
      <c r="B96" s="50" t="s">
        <v>129</v>
      </c>
      <c r="C96" s="245"/>
      <c r="D96" s="245"/>
      <c r="E96" s="246">
        <v>0</v>
      </c>
      <c r="F96" s="250">
        <v>0</v>
      </c>
    </row>
    <row r="97" spans="1:6" ht="15" thickBot="1">
      <c r="A97" s="252">
        <v>864</v>
      </c>
      <c r="B97" s="253" t="s">
        <v>130</v>
      </c>
      <c r="C97" s="254"/>
      <c r="D97" s="254"/>
      <c r="E97" s="255">
        <v>0</v>
      </c>
      <c r="F97" s="256">
        <v>0</v>
      </c>
    </row>
    <row r="99" ht="14.25">
      <c r="B99" s="119"/>
    </row>
    <row r="100" ht="14.25">
      <c r="B100" s="119"/>
    </row>
    <row r="101" ht="14.25">
      <c r="B101" s="119"/>
    </row>
    <row r="102" ht="14.25">
      <c r="B102" s="119"/>
    </row>
    <row r="103" ht="14.25">
      <c r="B103" s="119"/>
    </row>
    <row r="104" ht="14.25">
      <c r="B104" s="119"/>
    </row>
  </sheetData>
  <sheetProtection/>
  <mergeCells count="3">
    <mergeCell ref="A1:F2"/>
    <mergeCell ref="A86:D86"/>
    <mergeCell ref="A88:F8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  <headerFooter>
    <oddHeader>&amp;C&amp;"Arial,Gras"&amp;14&amp;UCompte de résultat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6">
      <selection activeCell="A38" sqref="A38"/>
    </sheetView>
  </sheetViews>
  <sheetFormatPr defaultColWidth="11.421875" defaultRowHeight="12.75"/>
  <cols>
    <col min="1" max="1" width="50.7109375" style="0" bestFit="1" customWidth="1"/>
    <col min="2" max="2" width="13.8515625" style="0" customWidth="1"/>
    <col min="3" max="3" width="12.7109375" style="0" customWidth="1"/>
    <col min="4" max="4" width="7.28125" style="0" customWidth="1"/>
    <col min="5" max="5" width="46.00390625" style="0" bestFit="1" customWidth="1"/>
    <col min="6" max="6" width="14.00390625" style="0" customWidth="1"/>
    <col min="7" max="7" width="13.421875" style="0" bestFit="1" customWidth="1"/>
    <col min="8" max="8" width="7.8515625" style="0" customWidth="1"/>
  </cols>
  <sheetData>
    <row r="1" spans="1:6" ht="12.75">
      <c r="A1" s="320" t="s">
        <v>51</v>
      </c>
      <c r="B1" s="320"/>
      <c r="C1" s="320"/>
      <c r="D1" s="320"/>
      <c r="E1" s="320"/>
      <c r="F1" s="320"/>
    </row>
    <row r="2" spans="1:6" ht="12.75">
      <c r="A2" s="320"/>
      <c r="B2" s="320"/>
      <c r="C2" s="320"/>
      <c r="D2" s="320"/>
      <c r="E2" s="320"/>
      <c r="F2" s="320"/>
    </row>
    <row r="3" spans="2:4" ht="15">
      <c r="B3" s="296" t="s">
        <v>52</v>
      </c>
      <c r="C3" s="296"/>
      <c r="D3" s="296"/>
    </row>
    <row r="4" ht="13.5" thickBot="1"/>
    <row r="5" spans="1:8" ht="30.75" customHeight="1">
      <c r="A5" s="148" t="s">
        <v>89</v>
      </c>
      <c r="B5" s="138" t="s">
        <v>230</v>
      </c>
      <c r="C5" s="138" t="s">
        <v>229</v>
      </c>
      <c r="D5" s="139" t="s">
        <v>54</v>
      </c>
      <c r="E5" s="149" t="s">
        <v>97</v>
      </c>
      <c r="F5" s="138" t="s">
        <v>230</v>
      </c>
      <c r="G5" s="138" t="s">
        <v>229</v>
      </c>
      <c r="H5" s="139" t="s">
        <v>54</v>
      </c>
    </row>
    <row r="6" spans="1:7" ht="15">
      <c r="A6" s="141" t="s">
        <v>55</v>
      </c>
      <c r="B6" s="298">
        <f>+SUM(B7:B11)</f>
        <v>0</v>
      </c>
      <c r="C6" s="298">
        <f>+SUM(C7:C11)</f>
        <v>0</v>
      </c>
      <c r="D6" s="145">
        <f>IF(C6=0,"",C6/B6)</f>
      </c>
      <c r="E6" s="130" t="s">
        <v>136</v>
      </c>
      <c r="F6" s="300">
        <f>+SUM(F7:F9)</f>
        <v>0</v>
      </c>
      <c r="G6" s="300">
        <f>+SUM(G7:G9)</f>
        <v>0</v>
      </c>
    </row>
    <row r="7" spans="1:8" ht="14.25">
      <c r="A7" s="141" t="s">
        <v>74</v>
      </c>
      <c r="B7" s="129">
        <v>0</v>
      </c>
      <c r="C7" s="129">
        <v>0</v>
      </c>
      <c r="D7" s="145">
        <f aca="true" t="shared" si="0" ref="D7:D45">IF(C7=0,"",C7/B7)</f>
      </c>
      <c r="E7" s="130" t="s">
        <v>74</v>
      </c>
      <c r="F7" s="129">
        <v>0</v>
      </c>
      <c r="G7" s="129">
        <v>0</v>
      </c>
      <c r="H7" s="145">
        <f>IF(G7=0,"",G7/F7)</f>
      </c>
    </row>
    <row r="8" spans="1:8" ht="14.25">
      <c r="A8" s="141" t="s">
        <v>107</v>
      </c>
      <c r="B8" s="129">
        <v>0</v>
      </c>
      <c r="C8" s="129">
        <v>0</v>
      </c>
      <c r="D8" s="145">
        <f>IF(C8=0,"",C8/B8)</f>
      </c>
      <c r="E8" s="130" t="s">
        <v>216</v>
      </c>
      <c r="F8" s="129">
        <v>0</v>
      </c>
      <c r="G8" s="129">
        <v>0</v>
      </c>
      <c r="H8" s="145">
        <f>IF(G8=0,"",G8/F8)</f>
      </c>
    </row>
    <row r="9" spans="1:8" ht="14.25">
      <c r="A9" s="141" t="s">
        <v>108</v>
      </c>
      <c r="B9" s="129">
        <v>0</v>
      </c>
      <c r="C9" s="129">
        <v>0</v>
      </c>
      <c r="D9" s="145">
        <f t="shared" si="0"/>
      </c>
      <c r="E9" s="130" t="s">
        <v>124</v>
      </c>
      <c r="F9" s="129">
        <v>0</v>
      </c>
      <c r="G9" s="129">
        <v>0</v>
      </c>
      <c r="H9" s="145">
        <f>IF(G9=0,"",G9/F9)</f>
      </c>
    </row>
    <row r="10" spans="1:8" ht="14.25">
      <c r="A10" s="141" t="s">
        <v>109</v>
      </c>
      <c r="B10" s="129">
        <v>0</v>
      </c>
      <c r="C10" s="129">
        <v>0</v>
      </c>
      <c r="D10" s="145">
        <f t="shared" si="0"/>
      </c>
      <c r="E10" s="130"/>
      <c r="F10" s="129"/>
      <c r="G10" s="129"/>
      <c r="H10" s="145">
        <f>IF(G10=0,"",G10/F10)</f>
      </c>
    </row>
    <row r="11" spans="1:8" ht="15">
      <c r="A11" s="141" t="s">
        <v>7</v>
      </c>
      <c r="B11" s="129">
        <v>0</v>
      </c>
      <c r="C11" s="129">
        <v>0</v>
      </c>
      <c r="D11" s="145">
        <f t="shared" si="0"/>
      </c>
      <c r="E11" s="130" t="s">
        <v>98</v>
      </c>
      <c r="F11" s="298">
        <f>+SUM(F12:F30)</f>
        <v>0</v>
      </c>
      <c r="G11" s="298">
        <f>+SUM(G12:G30)</f>
        <v>0</v>
      </c>
      <c r="H11" s="145"/>
    </row>
    <row r="12" spans="1:8" ht="14.25">
      <c r="A12" s="141"/>
      <c r="B12" s="131"/>
      <c r="C12" s="131"/>
      <c r="D12" s="145">
        <f t="shared" si="0"/>
      </c>
      <c r="E12" s="130" t="s">
        <v>217</v>
      </c>
      <c r="F12" s="129">
        <v>0</v>
      </c>
      <c r="G12" s="129">
        <v>0</v>
      </c>
      <c r="H12" s="145">
        <f>IF(G12=0,"",G12/F12)</f>
      </c>
    </row>
    <row r="13" spans="1:8" ht="15">
      <c r="A13" s="141" t="s">
        <v>90</v>
      </c>
      <c r="B13" s="298">
        <f>+SUM(B14:B19)</f>
        <v>0</v>
      </c>
      <c r="C13" s="298">
        <f>+SUM(C14:C19)</f>
        <v>0</v>
      </c>
      <c r="D13" s="145">
        <f t="shared" si="0"/>
      </c>
      <c r="E13" s="130" t="s">
        <v>218</v>
      </c>
      <c r="F13" s="129">
        <v>0</v>
      </c>
      <c r="G13" s="129">
        <v>0</v>
      </c>
      <c r="H13" s="145">
        <f>IF(G13=0,"",G13/F13)</f>
      </c>
    </row>
    <row r="14" spans="1:8" ht="14.25">
      <c r="A14" s="141" t="s">
        <v>110</v>
      </c>
      <c r="B14" s="129">
        <v>0</v>
      </c>
      <c r="C14" s="129">
        <v>0</v>
      </c>
      <c r="D14" s="145">
        <f t="shared" si="0"/>
      </c>
      <c r="E14" s="130"/>
      <c r="F14" s="129"/>
      <c r="G14" s="129"/>
      <c r="H14" s="145"/>
    </row>
    <row r="15" spans="1:8" ht="14.25">
      <c r="A15" s="141" t="s">
        <v>111</v>
      </c>
      <c r="B15" s="129">
        <v>0</v>
      </c>
      <c r="C15" s="129">
        <v>0</v>
      </c>
      <c r="D15" s="145">
        <f t="shared" si="0"/>
      </c>
      <c r="E15" s="130" t="s">
        <v>219</v>
      </c>
      <c r="F15" s="129">
        <v>0</v>
      </c>
      <c r="G15" s="129">
        <v>0</v>
      </c>
      <c r="H15" s="145">
        <f>IF(G15=0,"",G15/F15)</f>
      </c>
    </row>
    <row r="16" spans="1:8" ht="14.25">
      <c r="A16" s="141" t="s">
        <v>112</v>
      </c>
      <c r="B16" s="129">
        <v>0</v>
      </c>
      <c r="C16" s="129">
        <v>0</v>
      </c>
      <c r="D16" s="145">
        <f t="shared" si="0"/>
      </c>
      <c r="E16" s="130"/>
      <c r="H16" s="145">
        <f>IF(G16=0,"",G16/F16)</f>
      </c>
    </row>
    <row r="17" spans="1:8" ht="14.25">
      <c r="A17" s="141" t="s">
        <v>113</v>
      </c>
      <c r="B17" s="129">
        <v>0</v>
      </c>
      <c r="C17" s="129">
        <v>0</v>
      </c>
      <c r="D17" s="145">
        <f t="shared" si="0"/>
      </c>
      <c r="E17" s="130" t="s">
        <v>220</v>
      </c>
      <c r="F17" s="129">
        <v>0</v>
      </c>
      <c r="G17" s="129">
        <v>0</v>
      </c>
      <c r="H17" s="145">
        <f>IF(G17=0,"",G15/F17)</f>
      </c>
    </row>
    <row r="18" spans="1:8" ht="14.25">
      <c r="A18" s="141" t="s">
        <v>92</v>
      </c>
      <c r="B18" s="129">
        <v>0</v>
      </c>
      <c r="C18" s="129">
        <v>0</v>
      </c>
      <c r="D18" s="145">
        <f t="shared" si="0"/>
      </c>
      <c r="E18" s="130" t="s">
        <v>221</v>
      </c>
      <c r="H18" s="145">
        <f>IF(G16=0,"",G16/F16)</f>
      </c>
    </row>
    <row r="19" spans="1:8" ht="14.25">
      <c r="A19" s="141" t="s">
        <v>93</v>
      </c>
      <c r="B19" s="129">
        <v>0</v>
      </c>
      <c r="C19" s="129">
        <v>0</v>
      </c>
      <c r="D19" s="145">
        <f t="shared" si="0"/>
      </c>
      <c r="E19" s="130"/>
      <c r="H19" s="145"/>
    </row>
    <row r="20" spans="1:8" ht="14.25">
      <c r="A20" s="141"/>
      <c r="B20" s="131"/>
      <c r="C20" s="131"/>
      <c r="D20" s="145">
        <f t="shared" si="0"/>
      </c>
      <c r="E20" s="130" t="s">
        <v>215</v>
      </c>
      <c r="F20" s="129">
        <v>0</v>
      </c>
      <c r="G20" s="129">
        <v>0</v>
      </c>
      <c r="H20" s="145">
        <f>IF(G20=0,"",G17/F20)</f>
      </c>
    </row>
    <row r="21" spans="1:8" ht="15">
      <c r="A21" s="141" t="s">
        <v>94</v>
      </c>
      <c r="B21" s="298">
        <f>+SUM(B22:B27)</f>
        <v>0</v>
      </c>
      <c r="C21" s="298">
        <f>+SUM(C22:C27)</f>
        <v>0</v>
      </c>
      <c r="D21" s="145">
        <f t="shared" si="0"/>
      </c>
      <c r="E21" s="130"/>
      <c r="H21" s="145"/>
    </row>
    <row r="22" spans="1:8" ht="14.25">
      <c r="A22" s="141" t="s">
        <v>95</v>
      </c>
      <c r="B22" s="129">
        <v>0</v>
      </c>
      <c r="C22" s="129">
        <v>0</v>
      </c>
      <c r="D22" s="145">
        <f t="shared" si="0"/>
      </c>
      <c r="E22" s="130" t="s">
        <v>222</v>
      </c>
      <c r="F22" s="129">
        <v>0</v>
      </c>
      <c r="G22" s="129">
        <v>0</v>
      </c>
      <c r="H22" s="145">
        <f>IF(G22=0,"",G20/F22)</f>
      </c>
    </row>
    <row r="23" spans="1:8" ht="14.25">
      <c r="A23" s="141" t="s">
        <v>96</v>
      </c>
      <c r="B23" s="129">
        <v>0</v>
      </c>
      <c r="C23" s="129">
        <v>0</v>
      </c>
      <c r="D23" s="145">
        <f t="shared" si="0"/>
      </c>
      <c r="E23" s="130"/>
      <c r="H23" s="145"/>
    </row>
    <row r="24" spans="1:8" ht="14.25">
      <c r="A24" s="141" t="s">
        <v>103</v>
      </c>
      <c r="B24" s="129">
        <v>0</v>
      </c>
      <c r="C24" s="129">
        <v>0</v>
      </c>
      <c r="D24" s="145">
        <f t="shared" si="0"/>
      </c>
      <c r="E24" s="130" t="s">
        <v>223</v>
      </c>
      <c r="F24" s="129">
        <v>0</v>
      </c>
      <c r="G24" s="129">
        <v>0</v>
      </c>
      <c r="H24" s="145">
        <f>IF(G24=0,"",G22/F24)</f>
      </c>
    </row>
    <row r="25" spans="1:8" ht="14.25">
      <c r="A25" s="141" t="s">
        <v>104</v>
      </c>
      <c r="B25" s="129">
        <v>0</v>
      </c>
      <c r="C25" s="129">
        <v>0</v>
      </c>
      <c r="D25" s="145">
        <f t="shared" si="0"/>
      </c>
      <c r="E25" s="130" t="s">
        <v>99</v>
      </c>
      <c r="F25" s="129">
        <v>0</v>
      </c>
      <c r="G25" s="129">
        <v>0</v>
      </c>
      <c r="H25" s="145">
        <f>IF(G25=0,"",G25/F25)</f>
      </c>
    </row>
    <row r="26" spans="1:4" ht="14.25">
      <c r="A26" s="141" t="s">
        <v>105</v>
      </c>
      <c r="B26" s="129">
        <v>0</v>
      </c>
      <c r="C26" s="129">
        <v>0</v>
      </c>
      <c r="D26" s="145">
        <f t="shared" si="0"/>
      </c>
    </row>
    <row r="27" spans="1:8" ht="14.25">
      <c r="A27" s="141" t="s">
        <v>106</v>
      </c>
      <c r="B27" s="129">
        <v>0</v>
      </c>
      <c r="C27" s="129">
        <v>0</v>
      </c>
      <c r="D27" s="145">
        <f t="shared" si="0"/>
      </c>
      <c r="E27" s="130" t="s">
        <v>224</v>
      </c>
      <c r="F27" s="129">
        <v>0</v>
      </c>
      <c r="G27" s="129">
        <v>0</v>
      </c>
      <c r="H27" s="145">
        <f>IF(G27=0,"",G27/F27)</f>
      </c>
    </row>
    <row r="28" spans="1:8" ht="14.25">
      <c r="A28" s="141"/>
      <c r="B28" s="131"/>
      <c r="C28" s="131"/>
      <c r="D28" s="145">
        <f t="shared" si="0"/>
      </c>
      <c r="E28" s="130" t="s">
        <v>225</v>
      </c>
      <c r="F28" s="129">
        <v>0</v>
      </c>
      <c r="G28" s="129">
        <v>0</v>
      </c>
      <c r="H28" s="145">
        <f>IF(G28=0,"",G28/F28)</f>
      </c>
    </row>
    <row r="29" spans="1:8" ht="15">
      <c r="A29" s="141" t="s">
        <v>114</v>
      </c>
      <c r="B29" s="298">
        <f>+SUM(B30:B31)</f>
        <v>0</v>
      </c>
      <c r="C29" s="298">
        <f>+SUM(C30:C31)</f>
        <v>0</v>
      </c>
      <c r="D29" s="145">
        <f t="shared" si="0"/>
      </c>
      <c r="E29" s="130"/>
      <c r="F29" s="129"/>
      <c r="G29" s="129"/>
      <c r="H29" s="145">
        <f aca="true" t="shared" si="1" ref="H29:H37">IF(G29=0,"",G29/F29)</f>
      </c>
    </row>
    <row r="30" spans="1:8" ht="14.25">
      <c r="A30" s="141" t="s">
        <v>115</v>
      </c>
      <c r="B30" s="129">
        <v>0</v>
      </c>
      <c r="C30" s="129">
        <v>0</v>
      </c>
      <c r="D30" s="145">
        <f t="shared" si="0"/>
      </c>
      <c r="E30" s="130" t="s">
        <v>227</v>
      </c>
      <c r="F30" s="129">
        <v>0</v>
      </c>
      <c r="G30" s="129">
        <v>0</v>
      </c>
      <c r="H30" s="145">
        <f>IF(G30=0,"",G30/F30)</f>
      </c>
    </row>
    <row r="31" spans="1:8" ht="14.25">
      <c r="A31" s="141" t="s">
        <v>119</v>
      </c>
      <c r="B31" s="129">
        <v>0</v>
      </c>
      <c r="C31" s="129">
        <v>0</v>
      </c>
      <c r="D31" s="145">
        <f t="shared" si="0"/>
      </c>
      <c r="E31" s="130"/>
      <c r="F31" s="129"/>
      <c r="G31" s="129"/>
      <c r="H31" s="145">
        <f t="shared" si="1"/>
      </c>
    </row>
    <row r="32" spans="1:8" ht="14.25">
      <c r="A32" s="141"/>
      <c r="B32" s="131"/>
      <c r="C32" s="131"/>
      <c r="D32" s="145">
        <f t="shared" si="0"/>
      </c>
      <c r="E32" s="130" t="s">
        <v>100</v>
      </c>
      <c r="F32" s="129">
        <v>0</v>
      </c>
      <c r="G32" s="129">
        <v>0</v>
      </c>
      <c r="H32" s="145">
        <f>IF(G32=0,"",G32/F32)</f>
      </c>
    </row>
    <row r="33" spans="1:8" ht="15">
      <c r="A33" s="141" t="s">
        <v>116</v>
      </c>
      <c r="B33" s="298">
        <f>+SUM(B34:B36)</f>
        <v>0</v>
      </c>
      <c r="C33" s="298">
        <f>+SUM(C34:C36)</f>
        <v>0</v>
      </c>
      <c r="D33" s="145">
        <f t="shared" si="0"/>
      </c>
      <c r="E33" s="130" t="s">
        <v>226</v>
      </c>
      <c r="F33" s="129"/>
      <c r="G33" s="129"/>
      <c r="H33" s="145">
        <f t="shared" si="1"/>
      </c>
    </row>
    <row r="34" spans="1:8" ht="15">
      <c r="A34" s="141" t="s">
        <v>117</v>
      </c>
      <c r="B34" s="129">
        <v>0</v>
      </c>
      <c r="C34" s="129">
        <v>0</v>
      </c>
      <c r="D34" s="145">
        <f t="shared" si="0"/>
      </c>
      <c r="E34" s="130"/>
      <c r="F34" s="301"/>
      <c r="G34" s="301"/>
      <c r="H34" s="145">
        <f t="shared" si="1"/>
      </c>
    </row>
    <row r="35" spans="1:8" ht="15">
      <c r="A35" s="141" t="s">
        <v>62</v>
      </c>
      <c r="B35" s="129">
        <v>0</v>
      </c>
      <c r="C35" s="129">
        <v>0</v>
      </c>
      <c r="D35" s="145">
        <f t="shared" si="0"/>
      </c>
      <c r="E35" s="130" t="s">
        <v>56</v>
      </c>
      <c r="F35" s="301">
        <v>0</v>
      </c>
      <c r="G35" s="301">
        <v>0</v>
      </c>
      <c r="H35" s="145">
        <f>IF(G35=0,"",G35/F35)</f>
      </c>
    </row>
    <row r="36" spans="1:8" ht="14.25">
      <c r="A36" s="141" t="s">
        <v>118</v>
      </c>
      <c r="B36" s="129">
        <v>0</v>
      </c>
      <c r="C36" s="129">
        <v>0</v>
      </c>
      <c r="D36" s="145">
        <f t="shared" si="0"/>
      </c>
      <c r="E36" s="128"/>
      <c r="F36" s="131"/>
      <c r="G36" s="131"/>
      <c r="H36" s="145">
        <f t="shared" si="1"/>
      </c>
    </row>
    <row r="37" spans="1:8" ht="15">
      <c r="A37" s="141"/>
      <c r="B37" s="131"/>
      <c r="C37" s="131"/>
      <c r="D37" s="145">
        <f t="shared" si="0"/>
      </c>
      <c r="E37" s="130" t="s">
        <v>58</v>
      </c>
      <c r="F37" s="301">
        <v>0</v>
      </c>
      <c r="G37" s="301">
        <v>0</v>
      </c>
      <c r="H37" s="145">
        <f t="shared" si="1"/>
      </c>
    </row>
    <row r="38" spans="1:8" ht="15">
      <c r="A38" s="141" t="s">
        <v>120</v>
      </c>
      <c r="B38" s="301">
        <v>0</v>
      </c>
      <c r="C38" s="301">
        <v>0</v>
      </c>
      <c r="D38" s="145">
        <f t="shared" si="0"/>
      </c>
      <c r="E38" s="128"/>
      <c r="F38" s="131"/>
      <c r="G38" s="131"/>
      <c r="H38" s="145"/>
    </row>
    <row r="39" spans="1:8" ht="15">
      <c r="A39" s="140"/>
      <c r="B39" s="129"/>
      <c r="C39" s="129"/>
      <c r="D39" s="145">
        <f t="shared" si="0"/>
      </c>
      <c r="E39" s="130" t="s">
        <v>59</v>
      </c>
      <c r="F39" s="301">
        <v>0</v>
      </c>
      <c r="G39" s="301">
        <v>0</v>
      </c>
      <c r="H39" s="145">
        <f>IF(G39=0,"",G39/F39)</f>
      </c>
    </row>
    <row r="40" spans="1:8" ht="15">
      <c r="A40" s="141" t="s">
        <v>121</v>
      </c>
      <c r="B40" s="301">
        <v>0</v>
      </c>
      <c r="C40" s="301">
        <v>0</v>
      </c>
      <c r="D40" s="145">
        <f t="shared" si="0"/>
      </c>
      <c r="E40" s="132"/>
      <c r="F40" s="131"/>
      <c r="G40" s="131"/>
      <c r="H40" s="145"/>
    </row>
    <row r="41" spans="1:8" ht="15">
      <c r="A41" s="140"/>
      <c r="B41" s="129"/>
      <c r="C41" s="129"/>
      <c r="D41" s="145">
        <f t="shared" si="0"/>
      </c>
      <c r="E41" s="130"/>
      <c r="F41" s="301"/>
      <c r="G41" s="301"/>
      <c r="H41" s="145">
        <f>IF(G41=0,"",G41/F41)</f>
      </c>
    </row>
    <row r="42" spans="1:8" ht="15">
      <c r="A42" s="141" t="s">
        <v>57</v>
      </c>
      <c r="B42" s="301">
        <v>0</v>
      </c>
      <c r="C42" s="301">
        <v>0</v>
      </c>
      <c r="D42" s="145">
        <f t="shared" si="0"/>
      </c>
      <c r="E42" s="130"/>
      <c r="F42" s="131"/>
      <c r="G42" s="131"/>
      <c r="H42" s="145"/>
    </row>
    <row r="43" spans="1:8" ht="14.25">
      <c r="A43" s="140"/>
      <c r="B43" s="129"/>
      <c r="C43" s="129"/>
      <c r="D43" s="145">
        <f t="shared" si="0"/>
      </c>
      <c r="E43" s="130"/>
      <c r="F43" s="131"/>
      <c r="G43" s="131"/>
      <c r="H43" s="145"/>
    </row>
    <row r="44" spans="1:8" ht="15">
      <c r="A44" s="141" t="s">
        <v>122</v>
      </c>
      <c r="B44" s="301">
        <v>0</v>
      </c>
      <c r="C44" s="301">
        <v>0</v>
      </c>
      <c r="D44" s="145">
        <f t="shared" si="0"/>
      </c>
      <c r="E44" s="130"/>
      <c r="F44" s="131"/>
      <c r="G44" s="131"/>
      <c r="H44" s="145"/>
    </row>
    <row r="45" spans="1:8" ht="16.5" thickBot="1">
      <c r="A45" s="304" t="s">
        <v>123</v>
      </c>
      <c r="B45" s="305">
        <f>+B44+B42+B40+B38+B33+B29+B21+B13+B6</f>
        <v>0</v>
      </c>
      <c r="C45" s="305">
        <f>+C44+C42+C40+C38+C33+C29+C21+C13+C6</f>
        <v>0</v>
      </c>
      <c r="D45" s="145">
        <f t="shared" si="0"/>
      </c>
      <c r="E45" s="306" t="s">
        <v>102</v>
      </c>
      <c r="F45" s="133">
        <f>F39+F37+F35+F32+F11+F6</f>
        <v>0</v>
      </c>
      <c r="G45" s="305">
        <f>G39+G37+G35+G32+G11+G6</f>
        <v>0</v>
      </c>
      <c r="H45" s="315">
        <f>IF(G45=0,"",G45/F45)</f>
      </c>
    </row>
    <row r="46" spans="1:8" ht="30" customHeight="1">
      <c r="A46" s="355" t="s">
        <v>125</v>
      </c>
      <c r="B46" s="356"/>
      <c r="C46" s="356"/>
      <c r="D46" s="356"/>
      <c r="E46" s="356"/>
      <c r="F46" s="356"/>
      <c r="G46" s="318"/>
      <c r="H46" s="319"/>
    </row>
    <row r="47" spans="1:8" ht="15">
      <c r="A47" s="141" t="s">
        <v>126</v>
      </c>
      <c r="B47" s="299">
        <f>+SUM(B48:B51)</f>
        <v>0</v>
      </c>
      <c r="C47" s="299">
        <f>+SUM(C48:C51)</f>
        <v>0</v>
      </c>
      <c r="D47" s="145">
        <f aca="true" t="shared" si="2" ref="D47:D52">IF(C47=0,"",C47/B47)</f>
      </c>
      <c r="E47" s="130" t="s">
        <v>132</v>
      </c>
      <c r="F47" s="299">
        <f>+SUM(F48:F50)</f>
        <v>0</v>
      </c>
      <c r="G47" s="316">
        <f>+SUM(G48:G51)</f>
        <v>0</v>
      </c>
      <c r="H47" s="317">
        <f aca="true" t="shared" si="3" ref="H47:H53">IF(G47=0,"",G47/F47)</f>
      </c>
    </row>
    <row r="48" spans="1:8" ht="14.25">
      <c r="A48" s="141" t="s">
        <v>127</v>
      </c>
      <c r="B48" s="129">
        <v>0</v>
      </c>
      <c r="C48" s="129">
        <v>0</v>
      </c>
      <c r="D48" s="145">
        <f t="shared" si="2"/>
      </c>
      <c r="E48" s="130" t="s">
        <v>133</v>
      </c>
      <c r="F48" s="134">
        <v>0</v>
      </c>
      <c r="G48" s="134">
        <v>0</v>
      </c>
      <c r="H48" s="145">
        <f t="shared" si="3"/>
      </c>
    </row>
    <row r="49" spans="1:8" ht="14.25">
      <c r="A49" s="141" t="s">
        <v>128</v>
      </c>
      <c r="B49" s="129">
        <v>0</v>
      </c>
      <c r="C49" s="129">
        <v>0</v>
      </c>
      <c r="D49" s="145">
        <f t="shared" si="2"/>
      </c>
      <c r="E49" s="130" t="s">
        <v>228</v>
      </c>
      <c r="F49" s="134">
        <v>0</v>
      </c>
      <c r="G49" s="134">
        <v>0</v>
      </c>
      <c r="H49" s="145">
        <f t="shared" si="3"/>
      </c>
    </row>
    <row r="50" spans="1:8" ht="14.25">
      <c r="A50" s="141" t="s">
        <v>129</v>
      </c>
      <c r="B50" s="129">
        <v>0</v>
      </c>
      <c r="C50" s="129">
        <v>0</v>
      </c>
      <c r="D50" s="145">
        <f t="shared" si="2"/>
      </c>
      <c r="E50" s="130" t="s">
        <v>135</v>
      </c>
      <c r="F50" s="134">
        <v>0</v>
      </c>
      <c r="G50" s="134">
        <v>0</v>
      </c>
      <c r="H50" s="145">
        <f t="shared" si="3"/>
      </c>
    </row>
    <row r="51" spans="1:8" ht="14.25">
      <c r="A51" s="141" t="s">
        <v>130</v>
      </c>
      <c r="B51" s="129">
        <v>0</v>
      </c>
      <c r="C51" s="129">
        <v>0</v>
      </c>
      <c r="D51" s="145">
        <f t="shared" si="2"/>
      </c>
      <c r="E51" s="130"/>
      <c r="F51" s="135"/>
      <c r="G51" s="135"/>
      <c r="H51" s="145">
        <f t="shared" si="3"/>
      </c>
    </row>
    <row r="52" spans="1:8" ht="16.5" thickBot="1">
      <c r="A52" s="302" t="s">
        <v>131</v>
      </c>
      <c r="B52" s="297">
        <f>+B45+B47</f>
        <v>0</v>
      </c>
      <c r="C52" s="297">
        <f>+C45+C47</f>
        <v>0</v>
      </c>
      <c r="D52" s="145">
        <f t="shared" si="2"/>
      </c>
      <c r="E52" s="303" t="s">
        <v>131</v>
      </c>
      <c r="F52" s="297">
        <f>+F45+F47</f>
        <v>0</v>
      </c>
      <c r="G52" s="297">
        <f>+G45+G47</f>
        <v>0</v>
      </c>
      <c r="H52" s="147">
        <f t="shared" si="3"/>
      </c>
    </row>
    <row r="53" spans="6:8" ht="15.75">
      <c r="F53" s="133"/>
      <c r="G53" s="133"/>
      <c r="H53" s="145">
        <f t="shared" si="3"/>
      </c>
    </row>
    <row r="55" spans="6:8" ht="15">
      <c r="F55" s="310"/>
      <c r="G55" s="310"/>
      <c r="H55" s="311"/>
    </row>
    <row r="56" spans="6:8" ht="14.25">
      <c r="F56" s="312"/>
      <c r="G56" s="312"/>
      <c r="H56" s="311"/>
    </row>
    <row r="57" spans="6:8" ht="14.25">
      <c r="F57" s="312"/>
      <c r="G57" s="312"/>
      <c r="H57" s="311"/>
    </row>
    <row r="58" spans="6:8" ht="14.25">
      <c r="F58" s="312"/>
      <c r="G58" s="312"/>
      <c r="H58" s="311"/>
    </row>
    <row r="59" spans="6:8" ht="14.25">
      <c r="F59" s="313"/>
      <c r="G59" s="313"/>
      <c r="H59" s="311"/>
    </row>
    <row r="60" spans="6:8" ht="15.75">
      <c r="F60" s="314"/>
      <c r="G60" s="314"/>
      <c r="H60" s="311"/>
    </row>
  </sheetData>
  <sheetProtection/>
  <mergeCells count="2">
    <mergeCell ref="A46:F46"/>
    <mergeCell ref="A1:F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&amp;C&amp;"Arial,Gras"&amp;14&amp;UBudget prévisionnel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54.7109375" style="0" bestFit="1" customWidth="1"/>
    <col min="2" max="2" width="13.140625" style="0" bestFit="1" customWidth="1"/>
    <col min="3" max="3" width="13.421875" style="0" bestFit="1" customWidth="1"/>
    <col min="4" max="4" width="6.28125" style="0" bestFit="1" customWidth="1"/>
    <col min="5" max="5" width="49.57421875" style="0" bestFit="1" customWidth="1"/>
    <col min="6" max="6" width="11.57421875" style="0" bestFit="1" customWidth="1"/>
    <col min="7" max="7" width="13.421875" style="0" bestFit="1" customWidth="1"/>
    <col min="8" max="8" width="5.28125" style="0" customWidth="1"/>
  </cols>
  <sheetData>
    <row r="1" spans="1:8" ht="12.75" customHeight="1">
      <c r="A1" s="320" t="s">
        <v>51</v>
      </c>
      <c r="B1" s="320"/>
      <c r="C1" s="320"/>
      <c r="D1" s="320"/>
      <c r="E1" s="320"/>
      <c r="F1" s="320"/>
      <c r="G1" s="320"/>
      <c r="H1" s="320"/>
    </row>
    <row r="2" spans="1:8" ht="12.75" customHeight="1">
      <c r="A2" s="320"/>
      <c r="B2" s="320"/>
      <c r="C2" s="320"/>
      <c r="D2" s="320"/>
      <c r="E2" s="320"/>
      <c r="F2" s="320"/>
      <c r="G2" s="320"/>
      <c r="H2" s="320"/>
    </row>
    <row r="3" ht="15">
      <c r="C3" s="296" t="s">
        <v>52</v>
      </c>
    </row>
    <row r="4" ht="13.5" thickBot="1"/>
    <row r="5" spans="1:8" ht="36.75" customHeight="1">
      <c r="A5" s="137" t="s">
        <v>89</v>
      </c>
      <c r="B5" s="138" t="s">
        <v>137</v>
      </c>
      <c r="C5" s="138" t="s">
        <v>53</v>
      </c>
      <c r="D5" s="138" t="s">
        <v>54</v>
      </c>
      <c r="E5" s="138" t="s">
        <v>97</v>
      </c>
      <c r="F5" s="138" t="s">
        <v>137</v>
      </c>
      <c r="G5" s="138" t="s">
        <v>53</v>
      </c>
      <c r="H5" s="139" t="s">
        <v>54</v>
      </c>
    </row>
    <row r="6" spans="1:8" ht="18" customHeight="1">
      <c r="A6" s="360" t="s">
        <v>141</v>
      </c>
      <c r="B6" s="361"/>
      <c r="C6" s="361"/>
      <c r="D6" s="361"/>
      <c r="E6" s="361" t="s">
        <v>142</v>
      </c>
      <c r="F6" s="361"/>
      <c r="G6" s="361"/>
      <c r="H6" s="362"/>
    </row>
    <row r="7" spans="1:8" ht="18.75" customHeight="1">
      <c r="A7" s="307" t="s">
        <v>55</v>
      </c>
      <c r="B7" s="298">
        <f>+SUM(B8:B12)</f>
        <v>0</v>
      </c>
      <c r="C7" s="298">
        <f>+SUM(C8:C12)</f>
        <v>0</v>
      </c>
      <c r="D7" s="143">
        <f>IF(C7=0,"",C7/B7)</f>
      </c>
      <c r="E7" s="308" t="s">
        <v>136</v>
      </c>
      <c r="F7" s="298">
        <f>+SUM(F8:F10)</f>
        <v>0</v>
      </c>
      <c r="G7" s="298">
        <f>+SUM(G8:G10)</f>
        <v>0</v>
      </c>
      <c r="H7" s="145">
        <f>IF(G7=0,"",G7/F7)</f>
      </c>
    </row>
    <row r="8" spans="1:8" ht="14.25">
      <c r="A8" s="141" t="s">
        <v>74</v>
      </c>
      <c r="B8" s="129">
        <v>0</v>
      </c>
      <c r="C8" s="129">
        <v>0</v>
      </c>
      <c r="D8" s="143">
        <f aca="true" t="shared" si="0" ref="D8:D60">IF(C8=0,"",C8/B8)</f>
      </c>
      <c r="E8" s="130" t="s">
        <v>74</v>
      </c>
      <c r="F8" s="129">
        <v>0</v>
      </c>
      <c r="G8" s="129">
        <v>0</v>
      </c>
      <c r="H8" s="145">
        <f>IF(G8=0,"",G8/F8)</f>
      </c>
    </row>
    <row r="9" spans="1:8" ht="14.25">
      <c r="A9" s="141" t="s">
        <v>107</v>
      </c>
      <c r="B9" s="129">
        <v>0</v>
      </c>
      <c r="C9" s="129">
        <v>0</v>
      </c>
      <c r="D9" s="143">
        <f t="shared" si="0"/>
      </c>
      <c r="E9" s="130" t="s">
        <v>216</v>
      </c>
      <c r="F9" s="129">
        <v>0</v>
      </c>
      <c r="G9" s="129">
        <v>0</v>
      </c>
      <c r="H9" s="145">
        <f>IF(G9=0,"",G9/F9)</f>
      </c>
    </row>
    <row r="10" spans="1:8" ht="14.25">
      <c r="A10" s="141" t="s">
        <v>108</v>
      </c>
      <c r="B10" s="129">
        <v>0</v>
      </c>
      <c r="C10" s="129">
        <v>0</v>
      </c>
      <c r="D10" s="143">
        <f t="shared" si="0"/>
      </c>
      <c r="E10" s="130" t="s">
        <v>124</v>
      </c>
      <c r="F10" s="129">
        <v>0</v>
      </c>
      <c r="G10" s="129">
        <v>0</v>
      </c>
      <c r="H10" s="145">
        <f>IF(G10=0,"",G10/F10)</f>
      </c>
    </row>
    <row r="11" spans="1:8" ht="14.25">
      <c r="A11" s="141" t="s">
        <v>109</v>
      </c>
      <c r="B11" s="129">
        <v>0</v>
      </c>
      <c r="C11" s="129">
        <v>0</v>
      </c>
      <c r="D11" s="143">
        <f t="shared" si="0"/>
      </c>
      <c r="E11" s="130"/>
      <c r="F11" s="131"/>
      <c r="G11" s="131"/>
      <c r="H11" s="145"/>
    </row>
    <row r="12" spans="1:8" ht="15">
      <c r="A12" s="141" t="s">
        <v>7</v>
      </c>
      <c r="B12" s="129">
        <v>0</v>
      </c>
      <c r="C12" s="129">
        <v>0</v>
      </c>
      <c r="D12" s="143">
        <f t="shared" si="0"/>
      </c>
      <c r="E12" s="308" t="s">
        <v>98</v>
      </c>
      <c r="F12" s="298">
        <f>+SUM(F13:F32)</f>
        <v>0</v>
      </c>
      <c r="G12" s="298">
        <f>+SUM(G13:G32)</f>
        <v>0</v>
      </c>
      <c r="H12" s="145">
        <f>IF(G12=0,"",G12/F12)</f>
      </c>
    </row>
    <row r="13" spans="1:8" ht="14.25">
      <c r="A13" s="141"/>
      <c r="B13" s="131"/>
      <c r="C13" s="131"/>
      <c r="D13" s="143"/>
      <c r="E13" s="130" t="s">
        <v>217</v>
      </c>
      <c r="F13" s="129">
        <v>0</v>
      </c>
      <c r="G13" s="129">
        <v>0</v>
      </c>
      <c r="H13" s="145">
        <f>IF(G13=0,"",G13/F13)</f>
      </c>
    </row>
    <row r="14" spans="1:8" ht="15">
      <c r="A14" s="307" t="s">
        <v>90</v>
      </c>
      <c r="B14" s="298">
        <f>+SUM(B15:B21)</f>
        <v>0</v>
      </c>
      <c r="C14" s="298">
        <f>+SUM(C15:C21)</f>
        <v>0</v>
      </c>
      <c r="D14" s="143">
        <f t="shared" si="0"/>
      </c>
      <c r="E14" s="130" t="s">
        <v>218</v>
      </c>
      <c r="F14" s="129">
        <v>0</v>
      </c>
      <c r="G14" s="129">
        <v>0</v>
      </c>
      <c r="H14" s="145"/>
    </row>
    <row r="15" spans="1:8" ht="14.25">
      <c r="A15" s="141" t="s">
        <v>110</v>
      </c>
      <c r="B15" s="129">
        <v>0</v>
      </c>
      <c r="C15" s="129">
        <v>0</v>
      </c>
      <c r="D15" s="143">
        <f t="shared" si="0"/>
      </c>
      <c r="E15" s="130"/>
      <c r="F15" s="129"/>
      <c r="G15" s="129"/>
      <c r="H15" s="145">
        <f>IF(G15=0,"",G15/F15)</f>
      </c>
    </row>
    <row r="16" spans="1:8" ht="14.25">
      <c r="A16" s="141" t="s">
        <v>111</v>
      </c>
      <c r="B16" s="129">
        <v>0</v>
      </c>
      <c r="C16" s="129">
        <v>0</v>
      </c>
      <c r="D16" s="143">
        <f t="shared" si="0"/>
      </c>
      <c r="E16" s="130" t="s">
        <v>219</v>
      </c>
      <c r="F16" s="129">
        <v>0</v>
      </c>
      <c r="G16" s="129">
        <v>0</v>
      </c>
      <c r="H16" s="145"/>
    </row>
    <row r="17" spans="1:8" ht="14.25">
      <c r="A17" s="141" t="s">
        <v>112</v>
      </c>
      <c r="B17" s="129">
        <v>0</v>
      </c>
      <c r="C17" s="129">
        <v>0</v>
      </c>
      <c r="D17" s="143">
        <f t="shared" si="0"/>
      </c>
      <c r="E17" s="130"/>
      <c r="H17" s="145">
        <f>IF(G16=0,"",G16/F16)</f>
      </c>
    </row>
    <row r="18" spans="1:8" ht="14.25">
      <c r="A18" s="141" t="s">
        <v>113</v>
      </c>
      <c r="B18" s="129">
        <v>0</v>
      </c>
      <c r="C18" s="129">
        <v>0</v>
      </c>
      <c r="D18" s="143">
        <f t="shared" si="0"/>
      </c>
      <c r="E18" s="130" t="s">
        <v>233</v>
      </c>
      <c r="F18" s="129">
        <v>0</v>
      </c>
      <c r="G18" s="129">
        <v>0</v>
      </c>
      <c r="H18" s="145"/>
    </row>
    <row r="19" spans="1:8" ht="14.25">
      <c r="A19" s="141"/>
      <c r="B19" s="129"/>
      <c r="C19" s="129"/>
      <c r="D19" s="143"/>
      <c r="E19" s="130" t="s">
        <v>221</v>
      </c>
      <c r="F19" s="129">
        <v>0</v>
      </c>
      <c r="G19" s="129">
        <v>0</v>
      </c>
      <c r="H19" s="145"/>
    </row>
    <row r="20" spans="1:8" ht="14.25">
      <c r="A20" s="141" t="s">
        <v>92</v>
      </c>
      <c r="B20" s="129">
        <v>0</v>
      </c>
      <c r="C20" s="129">
        <v>0</v>
      </c>
      <c r="D20" s="143">
        <f t="shared" si="0"/>
      </c>
      <c r="E20" s="130"/>
      <c r="H20" s="145">
        <f>IF(G18=0,"",G18/F18)</f>
      </c>
    </row>
    <row r="21" spans="1:8" ht="14.25">
      <c r="A21" s="141" t="s">
        <v>93</v>
      </c>
      <c r="B21" s="129">
        <v>0</v>
      </c>
      <c r="C21" s="129">
        <v>0</v>
      </c>
      <c r="D21" s="143">
        <f t="shared" si="0"/>
      </c>
      <c r="E21" s="130" t="s">
        <v>215</v>
      </c>
      <c r="F21" s="129">
        <v>0</v>
      </c>
      <c r="G21" s="129">
        <v>0</v>
      </c>
      <c r="H21" s="145"/>
    </row>
    <row r="22" spans="1:8" ht="14.25">
      <c r="A22" s="141"/>
      <c r="B22" s="131"/>
      <c r="C22" s="131"/>
      <c r="D22" s="143"/>
      <c r="E22" s="130"/>
      <c r="H22" s="145">
        <f>IF(G21=0,"",G21/F21)</f>
      </c>
    </row>
    <row r="23" spans="1:8" ht="15">
      <c r="A23" s="307" t="s">
        <v>94</v>
      </c>
      <c r="B23" s="298">
        <f>+SUM(B24:B29)</f>
        <v>0</v>
      </c>
      <c r="C23" s="298">
        <f>+SUM(C24:C29)</f>
        <v>0</v>
      </c>
      <c r="D23" s="143">
        <f t="shared" si="0"/>
      </c>
      <c r="E23" s="130" t="s">
        <v>222</v>
      </c>
      <c r="F23" s="129">
        <v>0</v>
      </c>
      <c r="G23" s="129">
        <v>0</v>
      </c>
      <c r="H23" s="145"/>
    </row>
    <row r="24" spans="1:8" ht="14.25">
      <c r="A24" s="141" t="s">
        <v>95</v>
      </c>
      <c r="B24" s="129">
        <v>0</v>
      </c>
      <c r="C24" s="129">
        <v>0</v>
      </c>
      <c r="D24" s="143">
        <f t="shared" si="0"/>
      </c>
      <c r="E24" s="130"/>
      <c r="H24" s="145">
        <f>IF(G23=0,"",G23/F23)</f>
      </c>
    </row>
    <row r="25" spans="1:8" ht="14.25">
      <c r="A25" s="141" t="s">
        <v>96</v>
      </c>
      <c r="B25" s="129">
        <v>0</v>
      </c>
      <c r="C25" s="129">
        <v>0</v>
      </c>
      <c r="D25" s="143">
        <f t="shared" si="0"/>
      </c>
      <c r="E25" s="130" t="s">
        <v>223</v>
      </c>
      <c r="F25" s="129">
        <v>0</v>
      </c>
      <c r="G25" s="129">
        <v>0</v>
      </c>
      <c r="H25" s="145"/>
    </row>
    <row r="26" spans="1:8" ht="14.25">
      <c r="A26" s="141" t="s">
        <v>103</v>
      </c>
      <c r="B26" s="129">
        <v>0</v>
      </c>
      <c r="C26" s="129">
        <v>0</v>
      </c>
      <c r="D26" s="143">
        <f t="shared" si="0"/>
      </c>
      <c r="E26" s="130" t="s">
        <v>99</v>
      </c>
      <c r="H26" s="145">
        <f>IF(G25=0,"",G25/F25)</f>
      </c>
    </row>
    <row r="27" spans="1:8" ht="14.25">
      <c r="A27" s="141" t="s">
        <v>104</v>
      </c>
      <c r="B27" s="129">
        <v>0</v>
      </c>
      <c r="C27" s="129">
        <v>0</v>
      </c>
      <c r="D27" s="143">
        <f t="shared" si="0"/>
      </c>
      <c r="F27" s="129"/>
      <c r="G27" s="129"/>
      <c r="H27" s="145"/>
    </row>
    <row r="28" spans="1:8" ht="14.25">
      <c r="A28" s="141" t="s">
        <v>105</v>
      </c>
      <c r="B28" s="129">
        <v>0</v>
      </c>
      <c r="C28" s="129">
        <v>0</v>
      </c>
      <c r="D28" s="143">
        <f t="shared" si="0"/>
      </c>
      <c r="E28" s="130" t="s">
        <v>224</v>
      </c>
      <c r="F28" s="129">
        <v>0</v>
      </c>
      <c r="G28" s="129">
        <v>0</v>
      </c>
      <c r="H28" s="145">
        <f>IF(G28=0,"",G28/F28)</f>
      </c>
    </row>
    <row r="29" spans="1:8" ht="14.25">
      <c r="A29" s="141" t="s">
        <v>106</v>
      </c>
      <c r="B29" s="129">
        <v>0</v>
      </c>
      <c r="C29" s="129">
        <v>0</v>
      </c>
      <c r="D29" s="143">
        <f t="shared" si="0"/>
      </c>
      <c r="E29" s="130" t="s">
        <v>225</v>
      </c>
      <c r="F29" s="129">
        <v>0</v>
      </c>
      <c r="G29" s="129">
        <v>0</v>
      </c>
      <c r="H29" s="145"/>
    </row>
    <row r="30" spans="1:8" ht="14.25">
      <c r="A30" s="141"/>
      <c r="B30" s="131"/>
      <c r="C30" s="131"/>
      <c r="D30" s="143"/>
      <c r="E30" s="130"/>
      <c r="F30" s="129"/>
      <c r="G30" s="129">
        <v>0</v>
      </c>
      <c r="H30" s="145">
        <f>IF(G30=0,"",G30/F30)</f>
      </c>
    </row>
    <row r="31" spans="1:8" ht="15">
      <c r="A31" s="307" t="s">
        <v>114</v>
      </c>
      <c r="B31" s="298">
        <f>+SUM(B32:B33)</f>
        <v>0</v>
      </c>
      <c r="C31" s="298">
        <f>+SUM(C32:C33)</f>
        <v>0</v>
      </c>
      <c r="D31" s="143">
        <f t="shared" si="0"/>
      </c>
      <c r="E31" s="130"/>
      <c r="F31" s="129"/>
      <c r="G31" s="129"/>
      <c r="H31" s="145"/>
    </row>
    <row r="32" spans="1:8" ht="14.25">
      <c r="A32" s="141" t="s">
        <v>115</v>
      </c>
      <c r="B32" s="129">
        <v>0</v>
      </c>
      <c r="C32" s="129">
        <v>0</v>
      </c>
      <c r="D32" s="143">
        <f t="shared" si="0"/>
      </c>
      <c r="E32" s="130" t="s">
        <v>227</v>
      </c>
      <c r="F32" s="129">
        <v>0</v>
      </c>
      <c r="G32" s="129">
        <v>0</v>
      </c>
      <c r="H32" s="145">
        <f>IF(G32=0,"",G32/F32)</f>
      </c>
    </row>
    <row r="33" spans="1:8" ht="14.25">
      <c r="A33" s="141" t="s">
        <v>119</v>
      </c>
      <c r="B33" s="129">
        <v>0</v>
      </c>
      <c r="C33" s="129">
        <v>0</v>
      </c>
      <c r="D33" s="143">
        <f t="shared" si="0"/>
      </c>
      <c r="E33" s="130"/>
      <c r="F33" s="129"/>
      <c r="G33" s="129"/>
      <c r="H33" s="145"/>
    </row>
    <row r="34" spans="1:8" ht="15">
      <c r="A34" s="141"/>
      <c r="B34" s="131"/>
      <c r="C34" s="131"/>
      <c r="D34" s="143"/>
      <c r="E34" s="308" t="s">
        <v>100</v>
      </c>
      <c r="F34" s="301">
        <v>0</v>
      </c>
      <c r="G34" s="301">
        <v>0</v>
      </c>
      <c r="H34" s="145">
        <f>IF(G34=0,"",G34/F34)</f>
      </c>
    </row>
    <row r="35" spans="1:8" ht="15">
      <c r="A35" s="307" t="s">
        <v>116</v>
      </c>
      <c r="B35" s="298">
        <f>+SUM(B36:B38)</f>
        <v>0</v>
      </c>
      <c r="C35" s="298">
        <f>+SUM(C36:C38)</f>
        <v>0</v>
      </c>
      <c r="D35" s="143">
        <f t="shared" si="0"/>
      </c>
      <c r="E35" s="130" t="s">
        <v>226</v>
      </c>
      <c r="F35" s="129">
        <v>0</v>
      </c>
      <c r="G35" s="129">
        <v>0</v>
      </c>
      <c r="H35" s="145">
        <f>IF(G35=0,"",G35/F35)</f>
      </c>
    </row>
    <row r="36" spans="1:8" ht="14.25">
      <c r="A36" s="141" t="s">
        <v>117</v>
      </c>
      <c r="B36" s="129">
        <v>0</v>
      </c>
      <c r="C36" s="129">
        <v>0</v>
      </c>
      <c r="D36" s="143">
        <f t="shared" si="0"/>
      </c>
      <c r="E36" s="130"/>
      <c r="F36" s="131"/>
      <c r="G36" s="131"/>
      <c r="H36" s="145"/>
    </row>
    <row r="37" spans="1:8" ht="15">
      <c r="A37" s="141" t="s">
        <v>62</v>
      </c>
      <c r="B37" s="129">
        <v>0</v>
      </c>
      <c r="C37" s="129">
        <v>0</v>
      </c>
      <c r="D37" s="143">
        <f t="shared" si="0"/>
      </c>
      <c r="E37" s="308" t="s">
        <v>56</v>
      </c>
      <c r="F37" s="301">
        <v>0</v>
      </c>
      <c r="G37" s="301">
        <v>0</v>
      </c>
      <c r="H37" s="145">
        <f>IF(G37=0,"",G37/F37)</f>
      </c>
    </row>
    <row r="38" spans="1:8" ht="14.25">
      <c r="A38" s="141" t="s">
        <v>118</v>
      </c>
      <c r="B38" s="129">
        <v>0</v>
      </c>
      <c r="C38" s="129">
        <v>0</v>
      </c>
      <c r="D38" s="143">
        <f t="shared" si="0"/>
      </c>
      <c r="E38" s="130"/>
      <c r="F38" s="131"/>
      <c r="G38" s="131"/>
      <c r="H38" s="145"/>
    </row>
    <row r="39" spans="1:8" ht="15">
      <c r="A39" s="141"/>
      <c r="B39" s="131"/>
      <c r="C39" s="131"/>
      <c r="D39" s="143"/>
      <c r="E39" s="308" t="s">
        <v>101</v>
      </c>
      <c r="F39" s="301">
        <v>0</v>
      </c>
      <c r="G39" s="301">
        <v>0</v>
      </c>
      <c r="H39" s="145">
        <f>IF(G39=0,"",G39/F39)</f>
      </c>
    </row>
    <row r="40" spans="1:8" ht="15">
      <c r="A40" s="309" t="s">
        <v>120</v>
      </c>
      <c r="B40" s="301">
        <v>0</v>
      </c>
      <c r="C40" s="301">
        <v>0</v>
      </c>
      <c r="D40" s="143">
        <f t="shared" si="0"/>
      </c>
      <c r="E40" s="130"/>
      <c r="F40" s="131"/>
      <c r="G40" s="131"/>
      <c r="H40" s="145"/>
    </row>
    <row r="41" spans="1:8" ht="15">
      <c r="A41" s="141"/>
      <c r="B41" s="131"/>
      <c r="C41" s="131"/>
      <c r="D41" s="143"/>
      <c r="E41" s="308" t="s">
        <v>59</v>
      </c>
      <c r="F41" s="301">
        <v>0</v>
      </c>
      <c r="G41" s="301">
        <v>0</v>
      </c>
      <c r="H41" s="145">
        <f>IF(G41=0,"",G41/F41)</f>
      </c>
    </row>
    <row r="42" spans="1:8" ht="15">
      <c r="A42" s="309" t="s">
        <v>121</v>
      </c>
      <c r="B42" s="301">
        <v>0</v>
      </c>
      <c r="C42" s="301">
        <v>0</v>
      </c>
      <c r="D42" s="143">
        <f t="shared" si="0"/>
      </c>
      <c r="E42" s="144"/>
      <c r="F42" s="131"/>
      <c r="G42" s="131"/>
      <c r="H42" s="145"/>
    </row>
    <row r="43" spans="1:8" ht="14.25">
      <c r="A43" s="141"/>
      <c r="B43" s="131"/>
      <c r="C43" s="131"/>
      <c r="D43" s="143"/>
      <c r="E43" s="130"/>
      <c r="F43" s="131"/>
      <c r="G43" s="131"/>
      <c r="H43" s="145"/>
    </row>
    <row r="44" spans="1:8" ht="15">
      <c r="A44" s="309" t="s">
        <v>57</v>
      </c>
      <c r="B44" s="301">
        <v>0</v>
      </c>
      <c r="C44" s="301">
        <v>0</v>
      </c>
      <c r="D44" s="143">
        <f t="shared" si="0"/>
      </c>
      <c r="E44" s="130"/>
      <c r="F44" s="131"/>
      <c r="G44" s="131"/>
      <c r="H44" s="145"/>
    </row>
    <row r="45" spans="1:8" ht="14.25">
      <c r="A45" s="141"/>
      <c r="B45" s="131"/>
      <c r="C45" s="131"/>
      <c r="D45" s="143"/>
      <c r="E45" s="130"/>
      <c r="F45" s="131"/>
      <c r="G45" s="131"/>
      <c r="H45" s="145"/>
    </row>
    <row r="46" spans="1:8" ht="15">
      <c r="A46" s="309" t="s">
        <v>122</v>
      </c>
      <c r="B46" s="301">
        <v>0</v>
      </c>
      <c r="C46" s="301">
        <v>0</v>
      </c>
      <c r="D46" s="143">
        <f t="shared" si="0"/>
      </c>
      <c r="E46" s="130"/>
      <c r="F46" s="131"/>
      <c r="G46" s="131"/>
      <c r="H46" s="145"/>
    </row>
    <row r="47" spans="1:8" ht="14.25">
      <c r="A47" s="140"/>
      <c r="B47" s="129"/>
      <c r="C47" s="129"/>
      <c r="D47" s="143"/>
      <c r="E47" s="130"/>
      <c r="F47" s="131"/>
      <c r="G47" s="131"/>
      <c r="H47" s="145"/>
    </row>
    <row r="48" spans="1:8" ht="15">
      <c r="A48" s="360" t="s">
        <v>143</v>
      </c>
      <c r="B48" s="361"/>
      <c r="C48" s="361"/>
      <c r="D48" s="361"/>
      <c r="E48" s="130"/>
      <c r="F48" s="131"/>
      <c r="G48" s="131"/>
      <c r="H48" s="145"/>
    </row>
    <row r="49" spans="1:8" ht="14.25">
      <c r="A49" s="141" t="s">
        <v>144</v>
      </c>
      <c r="B49" s="129">
        <v>0</v>
      </c>
      <c r="C49" s="129">
        <v>0</v>
      </c>
      <c r="D49" s="143"/>
      <c r="E49" s="130"/>
      <c r="F49" s="131"/>
      <c r="G49" s="131"/>
      <c r="H49" s="145"/>
    </row>
    <row r="50" spans="1:8" ht="14.25">
      <c r="A50" s="141" t="s">
        <v>145</v>
      </c>
      <c r="B50" s="129">
        <v>0</v>
      </c>
      <c r="C50" s="129">
        <v>0</v>
      </c>
      <c r="D50" s="143"/>
      <c r="E50" s="130"/>
      <c r="F50" s="131"/>
      <c r="G50" s="131"/>
      <c r="H50" s="145"/>
    </row>
    <row r="51" spans="1:8" ht="14.25">
      <c r="A51" s="141" t="s">
        <v>7</v>
      </c>
      <c r="B51" s="129">
        <v>0</v>
      </c>
      <c r="C51" s="129">
        <v>0</v>
      </c>
      <c r="D51" s="143"/>
      <c r="E51" s="130"/>
      <c r="F51" s="131"/>
      <c r="G51" s="131"/>
      <c r="H51" s="145"/>
    </row>
    <row r="52" spans="1:8" ht="14.25">
      <c r="A52" s="140"/>
      <c r="B52" s="129"/>
      <c r="C52" s="129"/>
      <c r="D52" s="143"/>
      <c r="E52" s="130"/>
      <c r="F52" s="131"/>
      <c r="G52" s="131"/>
      <c r="H52" s="145"/>
    </row>
    <row r="53" spans="1:8" ht="21" customHeight="1">
      <c r="A53" s="142" t="s">
        <v>123</v>
      </c>
      <c r="B53" s="133">
        <f>+B46+B44+B42+B40+B35+B31+B23+B14+B7+B49+B50+B51</f>
        <v>0</v>
      </c>
      <c r="C53" s="133">
        <f>+C46+C44+C42+C40+C35+C31+C23+C14+C7+C49+C50+C51</f>
        <v>0</v>
      </c>
      <c r="D53" s="143">
        <f t="shared" si="0"/>
      </c>
      <c r="E53" s="127" t="s">
        <v>102</v>
      </c>
      <c r="F53" s="133">
        <f>+F41+F39+F37+F34+F12+F7</f>
        <v>0</v>
      </c>
      <c r="G53" s="133">
        <f>+G41+G39+G37+G34+G12+G7</f>
        <v>0</v>
      </c>
      <c r="H53" s="145">
        <f>IF(G53=0,"",G53/F53)</f>
      </c>
    </row>
    <row r="54" spans="1:8" ht="30" customHeight="1">
      <c r="A54" s="357" t="s">
        <v>125</v>
      </c>
      <c r="B54" s="358"/>
      <c r="C54" s="358"/>
      <c r="D54" s="358"/>
      <c r="E54" s="358"/>
      <c r="F54" s="358"/>
      <c r="G54" s="358"/>
      <c r="H54" s="359"/>
    </row>
    <row r="55" spans="1:8" ht="15">
      <c r="A55" s="307" t="s">
        <v>126</v>
      </c>
      <c r="B55" s="299">
        <f>+SUM(B56:B59)</f>
        <v>0</v>
      </c>
      <c r="C55" s="299">
        <f>+SUM(C56:C59)</f>
        <v>0</v>
      </c>
      <c r="D55" s="143">
        <f t="shared" si="0"/>
      </c>
      <c r="E55" s="308" t="s">
        <v>132</v>
      </c>
      <c r="F55" s="299">
        <f>+SUM(F56:F59)</f>
        <v>0</v>
      </c>
      <c r="G55" s="299">
        <f>+SUM(G56:G59)</f>
        <v>0</v>
      </c>
      <c r="H55" s="145">
        <f aca="true" t="shared" si="1" ref="H55:H60">IF(G55=0,"",G55/F55)</f>
      </c>
    </row>
    <row r="56" spans="1:8" ht="14.25">
      <c r="A56" s="141" t="s">
        <v>127</v>
      </c>
      <c r="B56" s="134">
        <v>0</v>
      </c>
      <c r="C56" s="134">
        <v>0</v>
      </c>
      <c r="D56" s="143">
        <f t="shared" si="0"/>
      </c>
      <c r="E56" s="130" t="s">
        <v>133</v>
      </c>
      <c r="F56" s="134">
        <v>0</v>
      </c>
      <c r="G56" s="134">
        <v>0</v>
      </c>
      <c r="H56" s="145">
        <f t="shared" si="1"/>
      </c>
    </row>
    <row r="57" spans="1:8" ht="14.25">
      <c r="A57" s="141" t="s">
        <v>128</v>
      </c>
      <c r="B57" s="134">
        <v>0</v>
      </c>
      <c r="C57" s="134">
        <v>0</v>
      </c>
      <c r="D57" s="143">
        <f t="shared" si="0"/>
      </c>
      <c r="E57" s="130" t="s">
        <v>228</v>
      </c>
      <c r="F57" s="134">
        <v>0</v>
      </c>
      <c r="G57" s="134">
        <v>0</v>
      </c>
      <c r="H57" s="145">
        <f t="shared" si="1"/>
      </c>
    </row>
    <row r="58" spans="1:8" ht="14.25">
      <c r="A58" s="141" t="s">
        <v>129</v>
      </c>
      <c r="B58" s="134">
        <v>0</v>
      </c>
      <c r="C58" s="134">
        <v>0</v>
      </c>
      <c r="D58" s="143">
        <f t="shared" si="0"/>
      </c>
      <c r="E58" s="130" t="s">
        <v>135</v>
      </c>
      <c r="F58" s="134">
        <v>0</v>
      </c>
      <c r="G58" s="134">
        <v>0</v>
      </c>
      <c r="H58" s="145">
        <f t="shared" si="1"/>
      </c>
    </row>
    <row r="59" spans="1:8" ht="14.25">
      <c r="A59" s="141" t="s">
        <v>130</v>
      </c>
      <c r="B59" s="134">
        <v>0</v>
      </c>
      <c r="C59" s="134">
        <v>0</v>
      </c>
      <c r="D59" s="143">
        <f t="shared" si="0"/>
      </c>
      <c r="E59" s="130"/>
      <c r="F59" s="135"/>
      <c r="G59" s="135"/>
      <c r="H59" s="145">
        <f t="shared" si="1"/>
      </c>
    </row>
    <row r="60" spans="1:8" ht="23.25" customHeight="1" thickBot="1">
      <c r="A60" s="302" t="s">
        <v>131</v>
      </c>
      <c r="B60" s="297">
        <f>+B53+B55</f>
        <v>0</v>
      </c>
      <c r="C60" s="297">
        <f>+C53+C55</f>
        <v>0</v>
      </c>
      <c r="D60" s="146">
        <f t="shared" si="0"/>
      </c>
      <c r="E60" s="303" t="s">
        <v>131</v>
      </c>
      <c r="F60" s="297">
        <f>+F53+F55</f>
        <v>0</v>
      </c>
      <c r="G60" s="297">
        <f>+G53+G55</f>
        <v>0</v>
      </c>
      <c r="H60" s="147">
        <f t="shared" si="1"/>
      </c>
    </row>
    <row r="64" ht="12.75">
      <c r="D64" s="126"/>
    </row>
    <row r="69" ht="12.75">
      <c r="D69" s="126"/>
    </row>
  </sheetData>
  <sheetProtection/>
  <mergeCells count="5">
    <mergeCell ref="A54:H54"/>
    <mergeCell ref="A1:H2"/>
    <mergeCell ref="A6:D6"/>
    <mergeCell ref="E6:H6"/>
    <mergeCell ref="A48:D4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  <headerFooter>
    <oddHeader>&amp;C&amp;"Arial,Gras"&amp;14&amp;UCompte rendu financier de l'action subventionnée&amp;"Arial,Normal"&amp;10&amp;U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CG63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Claudy BRUGIROUX</cp:lastModifiedBy>
  <cp:lastPrinted>2013-07-24T08:01:06Z</cp:lastPrinted>
  <dcterms:created xsi:type="dcterms:W3CDTF">2013-07-11T14:20:13Z</dcterms:created>
  <dcterms:modified xsi:type="dcterms:W3CDTF">2013-07-31T13:06:43Z</dcterms:modified>
  <cp:category/>
  <cp:version/>
  <cp:contentType/>
  <cp:contentStatus/>
</cp:coreProperties>
</file>